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2767" yWindow="32767" windowWidth="28800" windowHeight="12165" tabRatio="698" firstSheet="3" activeTab="9"/>
  </bookViews>
  <sheets>
    <sheet name="B.A. PO 2014+2016" sheetId="1" r:id="rId1"/>
    <sheet name="B.A. PO 2011+2012" sheetId="2" r:id="rId2"/>
    <sheet name="BA PO 2004" sheetId="3" r:id="rId3"/>
    <sheet name="M.Ed. PO 2015" sheetId="4" r:id="rId4"/>
    <sheet name="M.Ed. PO 2013" sheetId="5" r:id="rId5"/>
    <sheet name="M.Ed. PO 2005" sheetId="6" r:id="rId6"/>
    <sheet name="1-Fach M.A. PO 2014+2016" sheetId="7" r:id="rId7"/>
    <sheet name="1-Fach M.A. PO 2005+2013" sheetId="8" r:id="rId8"/>
    <sheet name="2-Fach M.A. PO 2014+2016" sheetId="9" r:id="rId9"/>
    <sheet name="2-Fach M.A. PO 2005+2013" sheetId="10" r:id="rId10"/>
  </sheets>
  <definedNames/>
  <calcPr fullCalcOnLoad="1"/>
</workbook>
</file>

<file path=xl/sharedStrings.xml><?xml version="1.0" encoding="utf-8"?>
<sst xmlns="http://schemas.openxmlformats.org/spreadsheetml/2006/main" count="857" uniqueCount="128">
  <si>
    <t>Note</t>
  </si>
  <si>
    <t>Basismodul Linguistik</t>
  </si>
  <si>
    <t>Basismodul Literatur</t>
  </si>
  <si>
    <t>Aufbaumodul Fremdsprachenausbildung</t>
  </si>
  <si>
    <t>Credit Points</t>
  </si>
  <si>
    <t>Module</t>
  </si>
  <si>
    <t>Basismodule</t>
  </si>
  <si>
    <t>Veranstaltungsname</t>
  </si>
  <si>
    <t>Veranstaltungstyp</t>
  </si>
  <si>
    <t>Vorlesung</t>
  </si>
  <si>
    <t>Seminar</t>
  </si>
  <si>
    <t>Übung</t>
  </si>
  <si>
    <t>Linguistik I, 1</t>
  </si>
  <si>
    <t>Einführung in die Phonetik und Phonologie</t>
  </si>
  <si>
    <t>History of the English Language</t>
  </si>
  <si>
    <t>Linguistik I, 2</t>
  </si>
  <si>
    <t>Literature I, 1</t>
  </si>
  <si>
    <t>Literature I, 2</t>
  </si>
  <si>
    <t>Medieval English Literature</t>
  </si>
  <si>
    <t>Aufbaumodule</t>
  </si>
  <si>
    <t>Zentralklausur</t>
  </si>
  <si>
    <t>Grammar</t>
  </si>
  <si>
    <t>Translation</t>
  </si>
  <si>
    <t>Communication</t>
  </si>
  <si>
    <t>Aufbaumodul Fachsprachen</t>
  </si>
  <si>
    <t>Grammar I</t>
  </si>
  <si>
    <t>Translation I</t>
  </si>
  <si>
    <t>Communication I</t>
  </si>
  <si>
    <t>Prüfungsrelevantes Modul 1</t>
  </si>
  <si>
    <t>Prüfungsrelevantes Modul 2</t>
  </si>
  <si>
    <t>Gewichtung</t>
  </si>
  <si>
    <t>Bezeichnung</t>
  </si>
  <si>
    <t>mündliche Prüfung B.A.</t>
  </si>
  <si>
    <t>Fachnote Englisch</t>
  </si>
  <si>
    <t>Fachwissenschaft</t>
  </si>
  <si>
    <t>Fachwissenschaftliches Modul</t>
  </si>
  <si>
    <t>Hauptseminar</t>
  </si>
  <si>
    <t>Prüfung</t>
  </si>
  <si>
    <t>mündliche Modulabschlussprüfung</t>
  </si>
  <si>
    <t>Modul Fremdsprachenausbildung</t>
  </si>
  <si>
    <t>Modul Fremdsprachendidaktik</t>
  </si>
  <si>
    <t>Basisseminar</t>
  </si>
  <si>
    <t>Basisseminar Fremdsprachendidaktik</t>
  </si>
  <si>
    <t>Modul Literaturdidaktik</t>
  </si>
  <si>
    <t>Vorlesung / Übung</t>
  </si>
  <si>
    <t>Aufbauseminar</t>
  </si>
  <si>
    <t>Fremdsprachendidaktik prüfungsrelevant</t>
  </si>
  <si>
    <t>Literaturdidaktik prüfungsrelevant</t>
  </si>
  <si>
    <t>Teilleistungen die mit 20 % eingehen</t>
  </si>
  <si>
    <t xml:space="preserve">mündliche Modulabschlussprüfung </t>
  </si>
  <si>
    <t>Summe</t>
  </si>
  <si>
    <t>Modul / Thema</t>
  </si>
  <si>
    <t>Fachdidaktik</t>
  </si>
  <si>
    <t>Aufbaumodul Linguistik</t>
  </si>
  <si>
    <t>Aufbaumodul Cultural Studies GB</t>
  </si>
  <si>
    <t>Aufbaumodul Cultural Studies USA</t>
  </si>
  <si>
    <t>Module Schwerpunktbereich Literatur</t>
  </si>
  <si>
    <t>Modul Englische Literatur bis 1700</t>
  </si>
  <si>
    <t>Vorlesung/Übung</t>
  </si>
  <si>
    <t>Modul Amerikanische Literatur</t>
  </si>
  <si>
    <t>Modul Linguistik</t>
  </si>
  <si>
    <t>Module Schwerpunktbereich Cultural Studies</t>
  </si>
  <si>
    <t>Modul Cultural Studies GB</t>
  </si>
  <si>
    <t>Modul Cultural Studies USA</t>
  </si>
  <si>
    <t>Modul Fachsprachen</t>
  </si>
  <si>
    <t>Examensmodul</t>
  </si>
  <si>
    <t>Examenskolloquium</t>
  </si>
  <si>
    <t>Fachnote Anglistik</t>
  </si>
  <si>
    <t>Seminar mit zusätzlicher Leistung</t>
  </si>
  <si>
    <t>Übung mit der schlechteren Note</t>
  </si>
  <si>
    <t>Übung mit der besseren Note</t>
  </si>
  <si>
    <t>mündliche Prüfung</t>
  </si>
  <si>
    <t>Klausur</t>
  </si>
  <si>
    <t>Prüfungsrelevantes Modul</t>
  </si>
  <si>
    <t>unbenotet</t>
  </si>
  <si>
    <t>Aufbaumodul Englische Literatur bis 1700</t>
  </si>
  <si>
    <t>Aufbaumodul Englische Literatur nach 1700</t>
  </si>
  <si>
    <t>Aufbaumodul Amerikanische Literatur</t>
  </si>
  <si>
    <t>Fachsprachliche Übung</t>
  </si>
  <si>
    <t>Sprachpraktische Übung / Fachsprachliche Übung</t>
  </si>
  <si>
    <t>Fremdsprachendidaktik oder Literaturdidaktik</t>
  </si>
  <si>
    <t>Sprachpraktische Übung</t>
  </si>
  <si>
    <t>Modul Englische Literatur nach 1700</t>
  </si>
  <si>
    <t>Basismodul Fremdsprachenausbildung (Gewichtung bis SoSe 08)</t>
  </si>
  <si>
    <t>Basismodul Fremdsprachenausbildung (Gewichtung ab WiSe 08/09)</t>
  </si>
  <si>
    <t>Basismodul Sprach- und Textproduktion</t>
  </si>
  <si>
    <t>Grammar BM</t>
  </si>
  <si>
    <t>Academic Skills</t>
  </si>
  <si>
    <t>Basismodul Sprachwissenschaft</t>
  </si>
  <si>
    <t>English Sounds and Sound Systems</t>
  </si>
  <si>
    <t>Introduction to English Linguistics</t>
  </si>
  <si>
    <t>Basismodul Literatur- und Kulturwissenschaft</t>
  </si>
  <si>
    <t>Introduction to Literary Studies</t>
  </si>
  <si>
    <t>Introduction to Cultural Studies</t>
  </si>
  <si>
    <t>Modulungebundener Bereich</t>
  </si>
  <si>
    <t>Anglistik - Bachelor of Arts (PO 2011+2012)</t>
  </si>
  <si>
    <t>Anglistik - Bachelor of Arts (PO 2004)</t>
  </si>
  <si>
    <t>Modul Fachsprachen (nur PO 2005)</t>
  </si>
  <si>
    <t>Anglistik - Master of Arts (2-Fach) (PO 2005+2013)</t>
  </si>
  <si>
    <t>Anglistik - Master of Arts (1-Fach) (PO 2005+2013)</t>
  </si>
  <si>
    <t>Modul Fremdsprachendidaktik I – Grundlagen</t>
  </si>
  <si>
    <t>Modul Fremdsprachendidaktik II – Praxis und Vertiefung</t>
  </si>
  <si>
    <t>Modul/Thema</t>
  </si>
  <si>
    <t>Prüfungsrelevantes Modul 3</t>
  </si>
  <si>
    <t>Prüfungsrelevantes Modul 4</t>
  </si>
  <si>
    <t>Fremdsprachenausbildung</t>
  </si>
  <si>
    <t>Fremdsprachendidaktik II – Praxis und Vertiefung</t>
  </si>
  <si>
    <t>Fremdsprachendidaktik I – Grundlagen</t>
  </si>
  <si>
    <t>Belgeitseminar</t>
  </si>
  <si>
    <t>Vertiefungsseminar</t>
  </si>
  <si>
    <t>Grundlagen der Sprachdidaktik</t>
  </si>
  <si>
    <t xml:space="preserve">Grundlagen der Textdidaktik </t>
  </si>
  <si>
    <t>Fremdsprachendidaktik</t>
  </si>
  <si>
    <t>Englisch - Master of Education (PO 2005)</t>
  </si>
  <si>
    <t>Englisch - Master of Education (PO 2015)</t>
  </si>
  <si>
    <t>Englisch - Master of Education (PO 2013)</t>
  </si>
  <si>
    <t>Aufbaumodul 1</t>
  </si>
  <si>
    <t>Aufbaumodul 2</t>
  </si>
  <si>
    <t>Aufbaumodul 3</t>
  </si>
  <si>
    <t>Aufbaumodul 4</t>
  </si>
  <si>
    <t>PO 2016</t>
  </si>
  <si>
    <t>PO 2014</t>
  </si>
  <si>
    <t>Anglistik - Bachelor of Arts (PO 2014/2016)</t>
  </si>
  <si>
    <t>Prüfungsrelevantes Modul 5</t>
  </si>
  <si>
    <t>Prüfungsrelevantes Modul 6</t>
  </si>
  <si>
    <t>Prüfungsrelevantes Modul 7</t>
  </si>
  <si>
    <t>Anglistik - Master of Arts (1-Fach) (PO 2014/2016)</t>
  </si>
  <si>
    <t>Anglistik - Master of Arts (2-Fach) (PO 2014/2016)</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</si>
</sst>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0"/>
    <numFmt numFmtId="167" formatCode="#&quot; CP&quot;"/>
    <numFmt numFmtId="168" formatCode="0.0000"/>
    <numFmt numFmtId="169" formatCode="#.#&quot; CP&quot;"/>
    <numFmt numFmtId="170" formatCode="[$-407]dddd\,\ d\.\ mmmm\ yyyy"/>
    <numFmt numFmtId="171" formatCode="0.0%"/>
  </numFmts>
  <fonts count="53">
    <font>
      <sz val="10"/>
      <name val="Arial"/>
      <family val="0"/>
    </font>
    <font>
      <sz val="11"/>
      <color indexed="8"/>
      <name val="Calibri"/>
      <family val="2"/>
    </font>
    <font>
      <u val="single"/>
      <sz val="18"/>
      <name val="Arial"/>
      <family val="0"/>
    </font>
    <font>
      <b/>
      <u val="single"/>
      <sz val="20"/>
      <name val="Arial"/>
      <family val="2"/>
    </font>
    <font>
      <b/>
      <sz val="16"/>
      <name val="Arial"/>
      <family val="2"/>
    </font>
    <font>
      <u val="single"/>
      <sz val="11"/>
      <name val="Arial"/>
      <family val="2"/>
    </font>
    <font>
      <u val="double"/>
      <sz val="10"/>
      <name val="Arial"/>
      <family val="0"/>
    </font>
    <font>
      <b/>
      <u val="single"/>
      <sz val="14"/>
      <name val="Arial"/>
      <family val="2"/>
    </font>
    <font>
      <u val="double"/>
      <sz val="14"/>
      <name val="Arial"/>
      <family val="2"/>
    </font>
    <font>
      <b/>
      <u val="single"/>
      <sz val="12"/>
      <name val="Arial"/>
      <family val="2"/>
    </font>
    <font>
      <b/>
      <sz val="10"/>
      <name val="Arial"/>
      <family val="2"/>
    </font>
    <font>
      <b/>
      <u val="double"/>
      <sz val="10"/>
      <name val="Arial"/>
      <family val="2"/>
    </font>
    <font>
      <b/>
      <u val="single"/>
      <sz val="11"/>
      <name val="Arial"/>
      <family val="2"/>
    </font>
    <font>
      <b/>
      <u val="double"/>
      <sz val="11"/>
      <name val="Arial"/>
      <family val="2"/>
    </font>
    <font>
      <b/>
      <sz val="10"/>
      <color indexed="10"/>
      <name val="Arial"/>
      <family val="2"/>
    </font>
    <font>
      <b/>
      <sz val="14"/>
      <name val="Arial"/>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u val="single"/>
      <sz val="10"/>
      <color indexed="12"/>
      <name val="Arial"/>
      <family val="0"/>
    </font>
    <font>
      <u val="single"/>
      <sz val="10"/>
      <color indexed="20"/>
      <name val="Arial"/>
      <family val="0"/>
    </font>
    <font>
      <sz val="11"/>
      <color theme="1"/>
      <name val="Calibri"/>
      <family val="2"/>
    </font>
    <font>
      <sz val="11"/>
      <color theme="0"/>
      <name val="Calibri"/>
      <family val="2"/>
    </font>
    <font>
      <b/>
      <sz val="11"/>
      <color rgb="FF3F3F3F"/>
      <name val="Calibri"/>
      <family val="2"/>
    </font>
    <font>
      <b/>
      <sz val="11"/>
      <color rgb="FFFA7D00"/>
      <name val="Calibri"/>
      <family val="2"/>
    </font>
    <font>
      <u val="single"/>
      <sz val="10"/>
      <color theme="11"/>
      <name val="Arial"/>
      <family val="0"/>
    </font>
    <font>
      <sz val="11"/>
      <color rgb="FF3F3F76"/>
      <name val="Calibri"/>
      <family val="2"/>
    </font>
    <font>
      <b/>
      <sz val="11"/>
      <color theme="1"/>
      <name val="Calibri"/>
      <family val="2"/>
    </font>
    <font>
      <i/>
      <sz val="11"/>
      <color rgb="FF7F7F7F"/>
      <name val="Calibri"/>
      <family val="2"/>
    </font>
    <font>
      <sz val="11"/>
      <color rgb="FF006100"/>
      <name val="Calibri"/>
      <family val="2"/>
    </font>
    <font>
      <u val="single"/>
      <sz val="10"/>
      <color theme="10"/>
      <name val="Arial"/>
      <family val="0"/>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2">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bottom/>
    </border>
    <border>
      <left style="thin"/>
      <right style="thin"/>
      <top style="thin"/>
      <bottom/>
    </border>
    <border>
      <left style="thin"/>
      <right style="thin"/>
      <top/>
      <bottom style="thin"/>
    </border>
    <border>
      <left style="thin"/>
      <right style="thin"/>
      <top style="thin"/>
      <bottom style="thin"/>
    </border>
    <border>
      <left/>
      <right style="thin"/>
      <top/>
      <bottom/>
    </border>
    <border>
      <left/>
      <right style="thin"/>
      <top style="thin"/>
      <bottom/>
    </border>
    <border>
      <left style="thin"/>
      <right/>
      <top/>
      <bottom/>
    </border>
    <border>
      <left style="thin"/>
      <right/>
      <top style="thin"/>
      <bottom/>
    </border>
    <border>
      <left style="thin"/>
      <right/>
      <top style="thin"/>
      <bottom style="thin"/>
    </border>
    <border>
      <left style="thin"/>
      <right/>
      <top/>
      <bottom style="thin"/>
    </border>
    <border>
      <left/>
      <right style="thin"/>
      <top/>
      <bottom style="thin"/>
    </border>
    <border>
      <left/>
      <right style="thin"/>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6" borderId="2" applyNumberFormat="0" applyAlignment="0" applyProtection="0"/>
    <xf numFmtId="0" fontId="38" fillId="0" borderId="0" applyNumberFormat="0" applyFill="0" applyBorder="0" applyAlignment="0" applyProtection="0"/>
    <xf numFmtId="164" fontId="0" fillId="0" borderId="0" applyFont="0" applyFill="0" applyBorder="0" applyAlignment="0" applyProtection="0"/>
    <xf numFmtId="0" fontId="39" fillId="27" borderId="2" applyNumberFormat="0" applyAlignment="0" applyProtection="0"/>
    <xf numFmtId="0" fontId="40" fillId="0" borderId="3" applyNumberFormat="0" applyFill="0" applyAlignment="0" applyProtection="0"/>
    <xf numFmtId="0" fontId="41" fillId="0" borderId="0" applyNumberFormat="0" applyFill="0" applyBorder="0" applyAlignment="0" applyProtection="0"/>
    <xf numFmtId="0" fontId="42" fillId="28" borderId="0" applyNumberFormat="0" applyBorder="0" applyAlignment="0" applyProtection="0"/>
    <xf numFmtId="165" fontId="0" fillId="0" borderId="0" applyFon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45" fillId="31" borderId="0" applyNumberFormat="0" applyBorder="0" applyAlignment="0" applyProtection="0"/>
    <xf numFmtId="0" fontId="0" fillId="0" borderId="0">
      <alignment/>
      <protection/>
    </xf>
    <xf numFmtId="0" fontId="46" fillId="0" borderId="0" applyNumberForma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52" fillId="32" borderId="9" applyNumberFormat="0" applyAlignment="0" applyProtection="0"/>
  </cellStyleXfs>
  <cellXfs count="100">
    <xf numFmtId="0" fontId="0" fillId="0" borderId="0" xfId="0" applyAlignment="1">
      <alignment/>
    </xf>
    <xf numFmtId="0" fontId="0" fillId="0" borderId="0" xfId="0" applyAlignment="1">
      <alignment horizontal="center" vertical="center"/>
    </xf>
    <xf numFmtId="166" fontId="0" fillId="0" borderId="0" xfId="0" applyNumberFormat="1" applyAlignment="1">
      <alignment horizontal="center" vertical="center"/>
    </xf>
    <xf numFmtId="0" fontId="0" fillId="0" borderId="0" xfId="0" applyAlignment="1">
      <alignment horizontal="center" vertical="center" wrapText="1"/>
    </xf>
    <xf numFmtId="0" fontId="0" fillId="0" borderId="10" xfId="0" applyBorder="1" applyAlignment="1">
      <alignment horizontal="center" vertical="center"/>
    </xf>
    <xf numFmtId="0" fontId="0" fillId="0" borderId="10" xfId="0" applyBorder="1" applyAlignment="1">
      <alignment horizontal="center" vertical="center" wrapText="1"/>
    </xf>
    <xf numFmtId="166" fontId="0" fillId="0" borderId="10" xfId="0" applyNumberFormat="1" applyBorder="1" applyAlignment="1">
      <alignment horizontal="center" vertical="center"/>
    </xf>
    <xf numFmtId="166" fontId="0" fillId="0" borderId="10" xfId="0" applyNumberFormat="1" applyBorder="1" applyAlignment="1">
      <alignment horizontal="center" vertical="center" wrapText="1"/>
    </xf>
    <xf numFmtId="0" fontId="0" fillId="0" borderId="11" xfId="0" applyBorder="1" applyAlignment="1">
      <alignment horizontal="center" vertical="center"/>
    </xf>
    <xf numFmtId="0" fontId="0" fillId="0" borderId="11" xfId="0" applyBorder="1" applyAlignment="1">
      <alignment horizontal="center" vertical="center" wrapText="1"/>
    </xf>
    <xf numFmtId="0" fontId="0" fillId="0" borderId="12" xfId="0" applyBorder="1" applyAlignment="1">
      <alignment horizontal="center" vertical="center"/>
    </xf>
    <xf numFmtId="0" fontId="0" fillId="0" borderId="12" xfId="0" applyBorder="1" applyAlignment="1">
      <alignment horizontal="center" vertical="center" wrapText="1"/>
    </xf>
    <xf numFmtId="166" fontId="0" fillId="0" borderId="12" xfId="0" applyNumberFormat="1" applyBorder="1" applyAlignment="1">
      <alignment horizontal="center" vertical="center"/>
    </xf>
    <xf numFmtId="0" fontId="0" fillId="0" borderId="13" xfId="0" applyBorder="1" applyAlignment="1">
      <alignment horizontal="center" vertical="center"/>
    </xf>
    <xf numFmtId="0" fontId="0" fillId="0" borderId="13" xfId="0" applyBorder="1" applyAlignment="1">
      <alignment horizontal="center" vertical="center" wrapText="1"/>
    </xf>
    <xf numFmtId="166" fontId="0" fillId="0" borderId="13" xfId="0" applyNumberForma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center" vertical="center" wrapText="1"/>
    </xf>
    <xf numFmtId="166" fontId="0" fillId="0" borderId="0" xfId="0" applyNumberFormat="1"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4" xfId="0" applyBorder="1" applyAlignment="1">
      <alignment horizontal="center" vertical="center" wrapText="1"/>
    </xf>
    <xf numFmtId="166" fontId="0" fillId="0" borderId="0" xfId="0" applyNumberFormat="1" applyBorder="1" applyAlignment="1">
      <alignment horizontal="center" vertical="center" wrapText="1"/>
    </xf>
    <xf numFmtId="0" fontId="0" fillId="0" borderId="0" xfId="0" applyAlignment="1">
      <alignment/>
    </xf>
    <xf numFmtId="0" fontId="0" fillId="0" borderId="0" xfId="0" applyBorder="1" applyAlignment="1">
      <alignment horizontal="left" vertical="center"/>
    </xf>
    <xf numFmtId="0" fontId="0" fillId="0" borderId="0" xfId="0" applyBorder="1" applyAlignment="1">
      <alignment horizontal="left" vertical="center" wrapText="1"/>
    </xf>
    <xf numFmtId="0" fontId="0" fillId="0" borderId="0" xfId="0" applyAlignment="1">
      <alignment horizontal="left" vertical="center"/>
    </xf>
    <xf numFmtId="0" fontId="0" fillId="0" borderId="0" xfId="0" applyAlignment="1">
      <alignment horizontal="left" vertical="center" wrapText="1"/>
    </xf>
    <xf numFmtId="0" fontId="4" fillId="0" borderId="0" xfId="0" applyFont="1" applyBorder="1" applyAlignment="1">
      <alignment horizontal="left" vertical="center"/>
    </xf>
    <xf numFmtId="0" fontId="5" fillId="0" borderId="0" xfId="0" applyFont="1" applyBorder="1" applyAlignment="1">
      <alignment horizontal="left" vertical="center"/>
    </xf>
    <xf numFmtId="0" fontId="0" fillId="0" borderId="10" xfId="0" applyBorder="1" applyAlignment="1">
      <alignment horizontal="left" vertical="center"/>
    </xf>
    <xf numFmtId="0" fontId="0" fillId="0" borderId="10" xfId="0" applyBorder="1" applyAlignment="1">
      <alignment horizontal="left" vertical="center" wrapText="1"/>
    </xf>
    <xf numFmtId="167" fontId="6" fillId="0" borderId="0" xfId="0" applyNumberFormat="1" applyFont="1" applyBorder="1" applyAlignment="1">
      <alignment horizontal="center" vertical="center" wrapText="1"/>
    </xf>
    <xf numFmtId="0" fontId="5" fillId="0" borderId="0" xfId="0" applyFont="1" applyBorder="1" applyAlignment="1">
      <alignment vertical="center"/>
    </xf>
    <xf numFmtId="0" fontId="0" fillId="0" borderId="11" xfId="0" applyBorder="1" applyAlignment="1">
      <alignment horizontal="left" vertical="center"/>
    </xf>
    <xf numFmtId="0" fontId="0" fillId="0" borderId="11" xfId="0" applyBorder="1" applyAlignment="1">
      <alignment horizontal="left" vertical="center" wrapText="1"/>
    </xf>
    <xf numFmtId="0" fontId="5" fillId="0" borderId="0" xfId="61" applyNumberFormat="1" applyFont="1" applyBorder="1" applyAlignment="1">
      <alignment vertical="center"/>
    </xf>
    <xf numFmtId="166" fontId="6" fillId="0" borderId="0" xfId="0" applyNumberFormat="1" applyFont="1" applyBorder="1" applyAlignment="1">
      <alignment horizontal="center" vertical="center" wrapText="1"/>
    </xf>
    <xf numFmtId="0" fontId="0" fillId="0" borderId="12" xfId="0" applyFont="1" applyBorder="1" applyAlignment="1">
      <alignment horizontal="center" vertical="center" wrapText="1"/>
    </xf>
    <xf numFmtId="0" fontId="0" fillId="0" borderId="16" xfId="0" applyBorder="1" applyAlignment="1">
      <alignment horizontal="center" vertical="center"/>
    </xf>
    <xf numFmtId="0" fontId="0" fillId="0" borderId="16" xfId="0" applyFont="1" applyBorder="1" applyAlignment="1">
      <alignment horizontal="left" vertical="center"/>
    </xf>
    <xf numFmtId="0" fontId="0" fillId="0" borderId="17" xfId="0" applyBorder="1" applyAlignment="1">
      <alignment horizontal="center" vertical="center"/>
    </xf>
    <xf numFmtId="166" fontId="8" fillId="0" borderId="0" xfId="0" applyNumberFormat="1" applyFont="1" applyAlignment="1">
      <alignment horizontal="center" vertical="center" wrapText="1"/>
    </xf>
    <xf numFmtId="0" fontId="0" fillId="0" borderId="14" xfId="0" applyBorder="1" applyAlignment="1">
      <alignment horizontal="left" vertical="center"/>
    </xf>
    <xf numFmtId="0" fontId="0" fillId="0" borderId="10" xfId="0" applyFont="1" applyBorder="1" applyAlignment="1">
      <alignment horizontal="center" vertical="center"/>
    </xf>
    <xf numFmtId="9" fontId="0" fillId="0" borderId="10" xfId="0" applyNumberFormat="1" applyBorder="1" applyAlignment="1">
      <alignment horizontal="center" vertical="center"/>
    </xf>
    <xf numFmtId="0" fontId="0" fillId="0" borderId="18" xfId="0" applyFont="1" applyBorder="1" applyAlignment="1">
      <alignment horizontal="center" vertical="center"/>
    </xf>
    <xf numFmtId="0" fontId="0" fillId="0" borderId="13" xfId="0" applyFont="1" applyBorder="1" applyAlignment="1">
      <alignment horizontal="center" vertical="center" wrapText="1"/>
    </xf>
    <xf numFmtId="0" fontId="0" fillId="0" borderId="10" xfId="0" applyFont="1" applyBorder="1" applyAlignment="1">
      <alignment horizontal="center" vertical="center" wrapText="1"/>
    </xf>
    <xf numFmtId="168" fontId="0" fillId="0" borderId="0" xfId="0" applyNumberFormat="1" applyAlignment="1">
      <alignment horizontal="left" vertical="center"/>
    </xf>
    <xf numFmtId="168" fontId="0" fillId="0" borderId="0" xfId="0" applyNumberFormat="1" applyAlignment="1">
      <alignment horizontal="center" vertical="center"/>
    </xf>
    <xf numFmtId="0" fontId="0" fillId="0" borderId="12" xfId="0" applyFont="1" applyBorder="1" applyAlignment="1">
      <alignment horizontal="center" vertical="center"/>
    </xf>
    <xf numFmtId="166" fontId="6" fillId="0" borderId="0" xfId="0" applyNumberFormat="1" applyFont="1" applyBorder="1" applyAlignment="1">
      <alignment horizontal="center" vertical="center" wrapText="1"/>
    </xf>
    <xf numFmtId="0" fontId="0" fillId="0" borderId="14" xfId="0" applyFont="1" applyBorder="1" applyAlignment="1">
      <alignment horizontal="center" vertical="center"/>
    </xf>
    <xf numFmtId="0" fontId="0" fillId="0" borderId="0" xfId="0" applyFont="1" applyBorder="1" applyAlignment="1">
      <alignment horizontal="center" vertical="center" wrapText="1"/>
    </xf>
    <xf numFmtId="0" fontId="0" fillId="0" borderId="0" xfId="0" applyFont="1" applyBorder="1" applyAlignment="1">
      <alignment horizontal="center" vertical="center"/>
    </xf>
    <xf numFmtId="0" fontId="9" fillId="0" borderId="0" xfId="0" applyFont="1" applyBorder="1" applyAlignment="1">
      <alignment horizontal="left" vertical="center"/>
    </xf>
    <xf numFmtId="0" fontId="10" fillId="0" borderId="0" xfId="0" applyFont="1" applyAlignment="1">
      <alignment horizontal="center" vertical="center"/>
    </xf>
    <xf numFmtId="167" fontId="11" fillId="0" borderId="0" xfId="0" applyNumberFormat="1" applyFont="1" applyBorder="1" applyAlignment="1">
      <alignment horizontal="center" vertical="center" wrapText="1"/>
    </xf>
    <xf numFmtId="166" fontId="11" fillId="0" borderId="0" xfId="0" applyNumberFormat="1" applyFont="1" applyBorder="1" applyAlignment="1">
      <alignment horizontal="center" vertical="center" wrapText="1"/>
    </xf>
    <xf numFmtId="0" fontId="10" fillId="0" borderId="0" xfId="0" applyFont="1" applyAlignment="1">
      <alignment horizontal="center" vertical="center" wrapText="1"/>
    </xf>
    <xf numFmtId="0" fontId="12" fillId="0" borderId="0" xfId="0" applyFont="1" applyBorder="1" applyAlignment="1">
      <alignment horizontal="center" vertical="center"/>
    </xf>
    <xf numFmtId="167" fontId="12" fillId="0" borderId="0" xfId="0" applyNumberFormat="1" applyFont="1" applyBorder="1" applyAlignment="1">
      <alignment horizontal="center" vertical="center" wrapText="1"/>
    </xf>
    <xf numFmtId="166" fontId="13" fillId="0" borderId="0" xfId="0" applyNumberFormat="1" applyFont="1" applyBorder="1" applyAlignment="1">
      <alignment horizontal="center" vertical="center" wrapText="1"/>
    </xf>
    <xf numFmtId="0" fontId="0" fillId="0" borderId="19" xfId="0" applyFont="1" applyBorder="1" applyAlignment="1">
      <alignment horizontal="left" vertical="center"/>
    </xf>
    <xf numFmtId="0" fontId="0" fillId="0" borderId="20" xfId="0" applyBorder="1" applyAlignment="1">
      <alignment horizontal="center" vertical="center"/>
    </xf>
    <xf numFmtId="9" fontId="0" fillId="0" borderId="12" xfId="0" applyNumberFormat="1" applyBorder="1" applyAlignment="1">
      <alignment horizontal="center" vertical="center"/>
    </xf>
    <xf numFmtId="0" fontId="0" fillId="0" borderId="18" xfId="0" applyFont="1" applyBorder="1" applyAlignment="1">
      <alignment vertical="center"/>
    </xf>
    <xf numFmtId="0" fontId="0" fillId="0" borderId="21" xfId="0" applyFont="1" applyBorder="1" applyAlignment="1">
      <alignment vertical="center"/>
    </xf>
    <xf numFmtId="0" fontId="0" fillId="0" borderId="16" xfId="0" applyBorder="1" applyAlignment="1">
      <alignment horizontal="left" vertical="center"/>
    </xf>
    <xf numFmtId="0" fontId="0" fillId="0" borderId="0" xfId="0" applyFont="1" applyBorder="1" applyAlignment="1">
      <alignment horizontal="left" vertical="center"/>
    </xf>
    <xf numFmtId="0" fontId="0" fillId="0" borderId="21" xfId="0" applyFont="1" applyBorder="1" applyAlignment="1">
      <alignment horizontal="center" vertical="center"/>
    </xf>
    <xf numFmtId="0" fontId="0" fillId="0" borderId="14" xfId="0" applyFont="1" applyBorder="1" applyAlignment="1">
      <alignment horizontal="left" vertical="center"/>
    </xf>
    <xf numFmtId="0" fontId="0" fillId="0" borderId="20" xfId="0" applyFont="1" applyBorder="1" applyAlignment="1">
      <alignment horizontal="left" vertical="center"/>
    </xf>
    <xf numFmtId="166" fontId="14" fillId="0" borderId="0" xfId="0" applyNumberFormat="1" applyFont="1" applyBorder="1" applyAlignment="1">
      <alignment horizontal="left" vertical="center"/>
    </xf>
    <xf numFmtId="0" fontId="7" fillId="0" borderId="0" xfId="0" applyFont="1" applyAlignment="1">
      <alignment vertical="center"/>
    </xf>
    <xf numFmtId="0" fontId="14" fillId="0" borderId="0" xfId="0" applyFont="1" applyAlignment="1">
      <alignment vertical="center" wrapText="1"/>
    </xf>
    <xf numFmtId="166" fontId="0" fillId="0" borderId="10" xfId="0" applyNumberFormat="1" applyBorder="1" applyAlignment="1" applyProtection="1">
      <alignment horizontal="center" vertical="center"/>
      <protection locked="0"/>
    </xf>
    <xf numFmtId="166" fontId="0" fillId="0" borderId="12" xfId="0" applyNumberFormat="1" applyBorder="1" applyAlignment="1" applyProtection="1">
      <alignment horizontal="center" vertical="center"/>
      <protection locked="0"/>
    </xf>
    <xf numFmtId="0" fontId="0" fillId="0" borderId="10" xfId="0" applyBorder="1" applyAlignment="1" applyProtection="1">
      <alignment horizontal="center" vertical="center" wrapText="1"/>
      <protection locked="0"/>
    </xf>
    <xf numFmtId="0" fontId="0" fillId="0" borderId="12" xfId="0" applyBorder="1" applyAlignment="1" applyProtection="1">
      <alignment horizontal="center" vertical="center" wrapText="1"/>
      <protection locked="0"/>
    </xf>
    <xf numFmtId="0" fontId="0" fillId="0" borderId="19" xfId="0" applyFont="1" applyBorder="1" applyAlignment="1" applyProtection="1">
      <alignment horizontal="left" vertical="center"/>
      <protection locked="0"/>
    </xf>
    <xf numFmtId="0" fontId="0" fillId="0" borderId="20" xfId="0" applyFont="1" applyBorder="1" applyAlignment="1" applyProtection="1">
      <alignment horizontal="left" vertical="center"/>
      <protection locked="0"/>
    </xf>
    <xf numFmtId="166" fontId="0" fillId="0" borderId="10" xfId="0" applyNumberFormat="1" applyFont="1" applyBorder="1" applyAlignment="1" applyProtection="1">
      <alignment horizontal="center" vertical="center"/>
      <protection locked="0"/>
    </xf>
    <xf numFmtId="0" fontId="0" fillId="0" borderId="16" xfId="0" applyFont="1" applyBorder="1" applyAlignment="1" applyProtection="1">
      <alignment vertical="center"/>
      <protection locked="0"/>
    </xf>
    <xf numFmtId="0" fontId="0" fillId="0" borderId="14" xfId="0" applyFont="1" applyBorder="1" applyAlignment="1" applyProtection="1">
      <alignment vertical="center"/>
      <protection locked="0"/>
    </xf>
    <xf numFmtId="0" fontId="0" fillId="0" borderId="10" xfId="0" applyFont="1" applyBorder="1" applyAlignment="1">
      <alignment horizontal="left" vertical="center"/>
    </xf>
    <xf numFmtId="169" fontId="6" fillId="0" borderId="0" xfId="0" applyNumberFormat="1" applyFont="1" applyBorder="1" applyAlignment="1">
      <alignment horizontal="center" vertical="center" wrapText="1"/>
    </xf>
    <xf numFmtId="0" fontId="0" fillId="0" borderId="13" xfId="0" applyFont="1" applyBorder="1" applyAlignment="1">
      <alignment horizontal="center" vertical="center"/>
    </xf>
    <xf numFmtId="0" fontId="0" fillId="0" borderId="10" xfId="0" applyFont="1" applyBorder="1" applyAlignment="1" applyProtection="1">
      <alignment horizontal="center" vertical="center" wrapText="1"/>
      <protection locked="0"/>
    </xf>
    <xf numFmtId="171" fontId="0" fillId="0" borderId="10" xfId="0" applyNumberFormat="1" applyBorder="1" applyAlignment="1">
      <alignment horizontal="center" vertical="center"/>
    </xf>
    <xf numFmtId="0" fontId="15" fillId="0" borderId="0" xfId="0" applyFont="1" applyBorder="1" applyAlignment="1">
      <alignment horizontal="left" vertical="center"/>
    </xf>
    <xf numFmtId="0" fontId="15" fillId="0" borderId="0" xfId="0" applyFont="1" applyAlignment="1">
      <alignment horizontal="left" vertical="center"/>
    </xf>
    <xf numFmtId="171" fontId="0" fillId="0" borderId="12" xfId="0" applyNumberFormat="1" applyBorder="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4" fillId="0" borderId="0" xfId="0" applyFont="1" applyBorder="1" applyAlignment="1">
      <alignment horizontal="left" vertical="center"/>
    </xf>
    <xf numFmtId="0" fontId="7" fillId="0" borderId="0" xfId="0" applyFont="1" applyAlignment="1">
      <alignment horizontal="left" vertical="center"/>
    </xf>
    <xf numFmtId="0" fontId="0" fillId="0" borderId="18" xfId="0" applyFont="1" applyBorder="1" applyAlignment="1">
      <alignment horizontal="center" vertical="center"/>
    </xf>
    <xf numFmtId="0" fontId="0" fillId="0" borderId="21" xfId="0" applyFont="1" applyBorder="1" applyAlignment="1">
      <alignment horizontal="center" vertical="center"/>
    </xf>
  </cellXfs>
  <cellStyles count="51">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Prozent 2" xfId="52"/>
    <cellStyle name="Schlecht" xfId="53"/>
    <cellStyle name="Standard 2" xfId="54"/>
    <cellStyle name="Überschrift" xfId="55"/>
    <cellStyle name="Überschrift 1" xfId="56"/>
    <cellStyle name="Überschrift 2" xfId="57"/>
    <cellStyle name="Überschrift 3" xfId="58"/>
    <cellStyle name="Überschrift 4" xfId="59"/>
    <cellStyle name="Verknüpfte Zelle" xfId="60"/>
    <cellStyle name="Currency" xfId="61"/>
    <cellStyle name="Currency [0]" xfId="62"/>
    <cellStyle name="Warnender Text" xfId="63"/>
    <cellStyle name="Zelle überprüfen"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66FF"/>
  </sheetPr>
  <dimension ref="A1:J267"/>
  <sheetViews>
    <sheetView zoomScalePageLayoutView="0" workbookViewId="0" topLeftCell="A1">
      <selection activeCell="F14" sqref="F14"/>
    </sheetView>
  </sheetViews>
  <sheetFormatPr defaultColWidth="11.421875" defaultRowHeight="12.75"/>
  <cols>
    <col min="1" max="1" width="4.00390625" style="1" customWidth="1"/>
    <col min="2" max="2" width="9.28125" style="1" bestFit="1" customWidth="1"/>
    <col min="3" max="3" width="22.7109375" style="1" customWidth="1"/>
    <col min="4" max="4" width="35.57421875" style="1" customWidth="1"/>
    <col min="5" max="5" width="12.140625" style="3" bestFit="1" customWidth="1"/>
    <col min="6" max="6" width="12.28125" style="3" customWidth="1"/>
    <col min="7" max="7" width="12.28125" style="1" customWidth="1"/>
    <col min="8" max="8" width="11.00390625" style="1" customWidth="1"/>
    <col min="9" max="9" width="12.28125" style="2" customWidth="1"/>
    <col min="10" max="16384" width="11.421875" style="1" customWidth="1"/>
  </cols>
  <sheetData>
    <row r="1" spans="1:9" ht="23.25">
      <c r="A1" s="94" t="s">
        <v>5</v>
      </c>
      <c r="B1" s="94"/>
      <c r="C1" s="94"/>
      <c r="D1" s="94"/>
      <c r="E1" s="94"/>
      <c r="F1" s="94"/>
      <c r="G1" s="23"/>
      <c r="H1" s="23"/>
      <c r="I1" s="23"/>
    </row>
    <row r="3" spans="1:9" ht="26.25">
      <c r="A3" s="95" t="s">
        <v>122</v>
      </c>
      <c r="B3" s="95"/>
      <c r="C3" s="95"/>
      <c r="D3" s="95"/>
      <c r="E3" s="95"/>
      <c r="F3" s="95"/>
      <c r="G3" s="23"/>
      <c r="H3" s="23"/>
      <c r="I3" s="23"/>
    </row>
    <row r="5" spans="1:9" ht="20.25">
      <c r="A5" s="96" t="s">
        <v>6</v>
      </c>
      <c r="B5" s="96"/>
      <c r="C5" s="96"/>
      <c r="D5" s="16"/>
      <c r="E5" s="17"/>
      <c r="F5" s="17"/>
      <c r="G5" s="16"/>
      <c r="H5" s="16"/>
      <c r="I5" s="18"/>
    </row>
    <row r="6" spans="1:9" ht="12.75">
      <c r="A6" s="24"/>
      <c r="D6" s="24"/>
      <c r="E6" s="25"/>
      <c r="F6" s="25"/>
      <c r="G6" s="24"/>
      <c r="H6" s="24"/>
      <c r="I6" s="18"/>
    </row>
    <row r="7" spans="1:9" ht="14.25">
      <c r="A7" s="33" t="s">
        <v>85</v>
      </c>
      <c r="B7" s="33"/>
      <c r="C7" s="33"/>
      <c r="G7" s="24"/>
      <c r="H7" s="24"/>
      <c r="I7" s="18"/>
    </row>
    <row r="8" spans="3:9" ht="14.25">
      <c r="C8" s="29"/>
      <c r="G8" s="24"/>
      <c r="H8" s="24"/>
      <c r="I8" s="18"/>
    </row>
    <row r="9" spans="3:9" ht="12.75">
      <c r="C9" s="24"/>
      <c r="G9" s="24"/>
      <c r="H9" s="24"/>
      <c r="I9" s="18"/>
    </row>
    <row r="10" spans="1:9" ht="12.75">
      <c r="A10" s="16"/>
      <c r="B10" s="19"/>
      <c r="C10" s="14" t="s">
        <v>8</v>
      </c>
      <c r="D10" s="14" t="s">
        <v>7</v>
      </c>
      <c r="E10" s="13" t="s">
        <v>4</v>
      </c>
      <c r="F10" s="15" t="s">
        <v>0</v>
      </c>
      <c r="G10" s="24"/>
      <c r="H10" s="24"/>
      <c r="I10" s="18"/>
    </row>
    <row r="11" spans="1:9" ht="12.75" customHeight="1">
      <c r="A11" s="24"/>
      <c r="B11" s="43"/>
      <c r="C11" s="30"/>
      <c r="D11" s="30"/>
      <c r="E11" s="31"/>
      <c r="F11" s="31"/>
      <c r="H11" s="24"/>
      <c r="I11" s="18"/>
    </row>
    <row r="12" spans="1:9" ht="12.75">
      <c r="A12" s="17"/>
      <c r="B12" s="19"/>
      <c r="C12" s="4" t="s">
        <v>81</v>
      </c>
      <c r="D12" s="5" t="s">
        <v>86</v>
      </c>
      <c r="E12" s="4">
        <v>1</v>
      </c>
      <c r="F12" s="77" t="s">
        <v>74</v>
      </c>
      <c r="G12" s="24"/>
      <c r="H12" s="24"/>
      <c r="I12" s="18"/>
    </row>
    <row r="13" spans="1:9" ht="12.75">
      <c r="A13" s="16"/>
      <c r="B13" s="19"/>
      <c r="C13" s="4"/>
      <c r="D13" s="4"/>
      <c r="E13" s="5"/>
      <c r="F13" s="5"/>
      <c r="G13" s="24"/>
      <c r="H13" s="24"/>
      <c r="I13" s="18"/>
    </row>
    <row r="14" spans="1:9" ht="12.75">
      <c r="A14" s="17"/>
      <c r="B14" s="19"/>
      <c r="C14" s="4" t="s">
        <v>20</v>
      </c>
      <c r="D14" s="5" t="s">
        <v>86</v>
      </c>
      <c r="E14" s="4">
        <v>1</v>
      </c>
      <c r="F14" s="77"/>
      <c r="G14" s="24"/>
      <c r="H14" s="24"/>
      <c r="I14" s="18"/>
    </row>
    <row r="15" spans="1:9" ht="12.75">
      <c r="A15" s="17"/>
      <c r="B15" s="21"/>
      <c r="C15" s="4"/>
      <c r="D15" s="5"/>
      <c r="E15" s="4"/>
      <c r="F15" s="6"/>
      <c r="G15" s="24"/>
      <c r="H15" s="24"/>
      <c r="I15" s="18"/>
    </row>
    <row r="16" spans="1:9" ht="12.75">
      <c r="A16" s="17"/>
      <c r="B16" s="19"/>
      <c r="C16" s="10" t="s">
        <v>11</v>
      </c>
      <c r="D16" s="11" t="s">
        <v>87</v>
      </c>
      <c r="E16" s="10">
        <v>2</v>
      </c>
      <c r="F16" s="78"/>
      <c r="G16" s="24"/>
      <c r="H16" s="24"/>
      <c r="I16" s="18"/>
    </row>
    <row r="17" spans="4:9" ht="12.75">
      <c r="D17" s="16"/>
      <c r="E17" s="17"/>
      <c r="F17" s="17"/>
      <c r="G17" s="24"/>
      <c r="H17" s="24"/>
      <c r="I17" s="18"/>
    </row>
    <row r="18" spans="3:9" ht="12.75">
      <c r="C18" s="74"/>
      <c r="D18" s="16"/>
      <c r="E18" s="32">
        <f>SUM(E11:E16)</f>
        <v>4</v>
      </c>
      <c r="F18" s="37">
        <f>IF(OR(F14=0,F16=0,F14&gt;4,F16&gt;4),0,ROUNDDOWN((F14+F16)/2,1))</f>
        <v>0</v>
      </c>
      <c r="G18" s="24"/>
      <c r="H18" s="24"/>
      <c r="I18" s="18"/>
    </row>
    <row r="19" spans="5:9" ht="12.75">
      <c r="E19" s="1"/>
      <c r="F19" s="1"/>
      <c r="H19" s="24"/>
      <c r="I19" s="18"/>
    </row>
    <row r="20" spans="1:9" ht="14.25">
      <c r="A20" s="33" t="s">
        <v>88</v>
      </c>
      <c r="B20" s="33"/>
      <c r="C20" s="33"/>
      <c r="G20" s="24"/>
      <c r="H20" s="24"/>
      <c r="I20" s="18"/>
    </row>
    <row r="21" spans="3:9" ht="14.25">
      <c r="C21" s="29"/>
      <c r="G21" s="24"/>
      <c r="H21" s="24"/>
      <c r="I21" s="18"/>
    </row>
    <row r="22" spans="3:9" ht="12.75">
      <c r="C22" s="24"/>
      <c r="G22" s="24"/>
      <c r="H22" s="24"/>
      <c r="I22" s="18"/>
    </row>
    <row r="23" spans="1:9" ht="12.75">
      <c r="A23" s="16"/>
      <c r="B23" s="19"/>
      <c r="C23" s="14" t="s">
        <v>8</v>
      </c>
      <c r="D23" s="14" t="s">
        <v>7</v>
      </c>
      <c r="E23" s="13" t="s">
        <v>4</v>
      </c>
      <c r="F23" s="15" t="s">
        <v>0</v>
      </c>
      <c r="G23" s="24"/>
      <c r="H23" s="24"/>
      <c r="I23" s="18"/>
    </row>
    <row r="24" spans="1:9" ht="12.75">
      <c r="A24" s="17"/>
      <c r="B24" s="21"/>
      <c r="C24" s="5"/>
      <c r="D24" s="5"/>
      <c r="E24" s="4"/>
      <c r="F24" s="6"/>
      <c r="G24" s="24"/>
      <c r="H24" s="24"/>
      <c r="I24" s="18"/>
    </row>
    <row r="25" spans="1:9" ht="12.75">
      <c r="A25" s="17"/>
      <c r="B25" s="19"/>
      <c r="C25" s="4" t="s">
        <v>11</v>
      </c>
      <c r="D25" s="5" t="s">
        <v>89</v>
      </c>
      <c r="E25" s="4">
        <v>2</v>
      </c>
      <c r="F25" s="77"/>
      <c r="G25" s="24"/>
      <c r="H25" s="24"/>
      <c r="I25" s="18"/>
    </row>
    <row r="26" spans="1:9" ht="12.75">
      <c r="A26" s="16"/>
      <c r="B26" s="19"/>
      <c r="C26" s="4"/>
      <c r="D26" s="4"/>
      <c r="E26" s="5"/>
      <c r="F26" s="5"/>
      <c r="G26" s="24"/>
      <c r="H26" s="24"/>
      <c r="I26" s="18"/>
    </row>
    <row r="27" spans="1:9" ht="12.75">
      <c r="A27" s="16"/>
      <c r="B27" s="19"/>
      <c r="C27" s="10" t="s">
        <v>11</v>
      </c>
      <c r="D27" s="11" t="s">
        <v>90</v>
      </c>
      <c r="E27" s="10">
        <v>3</v>
      </c>
      <c r="F27" s="78"/>
      <c r="G27" s="24"/>
      <c r="H27" s="24"/>
      <c r="I27" s="18"/>
    </row>
    <row r="28" spans="1:9" ht="12.75">
      <c r="A28" s="16"/>
      <c r="B28" s="16"/>
      <c r="C28" s="16"/>
      <c r="D28" s="16"/>
      <c r="E28" s="17"/>
      <c r="F28" s="17"/>
      <c r="G28" s="24"/>
      <c r="H28" s="24"/>
      <c r="I28" s="18"/>
    </row>
    <row r="29" spans="1:9" ht="12.75">
      <c r="A29" s="16"/>
      <c r="B29" s="16"/>
      <c r="C29" s="74"/>
      <c r="D29" s="17"/>
      <c r="E29" s="32">
        <f>SUM(E24:E27)</f>
        <v>5</v>
      </c>
      <c r="F29" s="37">
        <f>IF(OR(F25=0,F27=0,F25&gt;4,F27&gt;4),0,ROUNDDOWN((E25*F25+E27*F27)/E29,1))</f>
        <v>0</v>
      </c>
      <c r="G29" s="24"/>
      <c r="H29" s="24"/>
      <c r="I29" s="18"/>
    </row>
    <row r="30" spans="5:9" ht="12.75">
      <c r="E30" s="1"/>
      <c r="F30" s="1"/>
      <c r="G30" s="24"/>
      <c r="H30" s="24"/>
      <c r="I30" s="18"/>
    </row>
    <row r="31" spans="1:9" ht="14.25">
      <c r="A31" s="36" t="s">
        <v>91</v>
      </c>
      <c r="B31" s="36"/>
      <c r="C31" s="36"/>
      <c r="D31" s="36"/>
      <c r="G31" s="24"/>
      <c r="H31" s="24"/>
      <c r="I31" s="18"/>
    </row>
    <row r="32" spans="3:9" ht="14.25">
      <c r="C32" s="29"/>
      <c r="G32" s="24"/>
      <c r="H32" s="24"/>
      <c r="I32" s="18"/>
    </row>
    <row r="33" spans="1:9" ht="12.75">
      <c r="A33" s="16"/>
      <c r="B33" s="19"/>
      <c r="C33" s="14" t="s">
        <v>8</v>
      </c>
      <c r="D33" s="14" t="s">
        <v>7</v>
      </c>
      <c r="E33" s="13" t="s">
        <v>4</v>
      </c>
      <c r="F33" s="15" t="s">
        <v>0</v>
      </c>
      <c r="G33" s="24"/>
      <c r="H33" s="24"/>
      <c r="I33" s="18"/>
    </row>
    <row r="34" spans="1:9" ht="12.75">
      <c r="A34" s="17"/>
      <c r="B34" s="21"/>
      <c r="C34" s="5"/>
      <c r="D34" s="5"/>
      <c r="E34" s="4"/>
      <c r="F34" s="6"/>
      <c r="G34" s="24"/>
      <c r="H34" s="24"/>
      <c r="I34" s="18"/>
    </row>
    <row r="35" spans="1:10" ht="12.75">
      <c r="A35" s="17"/>
      <c r="B35" s="19"/>
      <c r="C35" s="4" t="s">
        <v>11</v>
      </c>
      <c r="D35" s="5" t="s">
        <v>92</v>
      </c>
      <c r="E35" s="4">
        <v>3</v>
      </c>
      <c r="F35" s="77"/>
      <c r="G35" s="25"/>
      <c r="H35" s="25"/>
      <c r="I35" s="22"/>
      <c r="J35" s="3"/>
    </row>
    <row r="36" spans="1:10" ht="12.75">
      <c r="A36" s="16"/>
      <c r="B36" s="19"/>
      <c r="C36" s="4"/>
      <c r="D36" s="4"/>
      <c r="E36" s="5"/>
      <c r="F36" s="5"/>
      <c r="G36" s="25"/>
      <c r="H36" s="25"/>
      <c r="I36" s="22"/>
      <c r="J36" s="3"/>
    </row>
    <row r="37" spans="1:10" ht="12.75">
      <c r="A37" s="16"/>
      <c r="B37" s="19"/>
      <c r="C37" s="10" t="s">
        <v>11</v>
      </c>
      <c r="D37" s="11" t="s">
        <v>93</v>
      </c>
      <c r="E37" s="10">
        <v>3</v>
      </c>
      <c r="F37" s="78"/>
      <c r="G37" s="25"/>
      <c r="H37" s="25"/>
      <c r="I37" s="22"/>
      <c r="J37" s="3"/>
    </row>
    <row r="38" spans="1:10" ht="12.75">
      <c r="A38" s="16"/>
      <c r="B38" s="16"/>
      <c r="C38" s="16"/>
      <c r="D38" s="16"/>
      <c r="E38" s="17"/>
      <c r="F38" s="17"/>
      <c r="G38" s="25"/>
      <c r="H38" s="25"/>
      <c r="I38" s="22"/>
      <c r="J38" s="3"/>
    </row>
    <row r="39" spans="1:10" ht="12.75">
      <c r="A39" s="16"/>
      <c r="B39" s="16"/>
      <c r="C39" s="74"/>
      <c r="D39" s="17"/>
      <c r="E39" s="32">
        <f>SUM(E34:E37)</f>
        <v>6</v>
      </c>
      <c r="F39" s="37">
        <f>IF(OR(F35=0,F37=0,F35&gt;4,F37&gt;4),0,ROUNDDOWN((E35*F35+E37*F37)/E39,1))</f>
        <v>0</v>
      </c>
      <c r="G39" s="25"/>
      <c r="H39" s="25"/>
      <c r="I39" s="22"/>
      <c r="J39" s="3"/>
    </row>
    <row r="40" spans="5:9" ht="12.75">
      <c r="E40" s="1"/>
      <c r="F40" s="1"/>
      <c r="G40" s="25"/>
      <c r="H40" s="25"/>
      <c r="I40" s="22"/>
    </row>
    <row r="41" spans="1:9" ht="20.25">
      <c r="A41" s="28" t="s">
        <v>19</v>
      </c>
      <c r="B41" s="28"/>
      <c r="C41" s="28"/>
      <c r="G41" s="25"/>
      <c r="H41" s="25"/>
      <c r="I41" s="22"/>
    </row>
    <row r="42" spans="1:9" ht="12.75" customHeight="1">
      <c r="A42" s="28"/>
      <c r="B42" s="28"/>
      <c r="C42" s="28"/>
      <c r="G42" s="25"/>
      <c r="H42" s="25"/>
      <c r="I42" s="22"/>
    </row>
    <row r="43" spans="7:9" ht="12.75">
      <c r="G43" s="25"/>
      <c r="H43" s="25"/>
      <c r="I43" s="22"/>
    </row>
    <row r="44" spans="1:9" ht="14.25">
      <c r="A44" s="33" t="s">
        <v>53</v>
      </c>
      <c r="B44" s="33"/>
      <c r="C44" s="33"/>
      <c r="G44" s="25"/>
      <c r="H44" s="25"/>
      <c r="I44" s="22"/>
    </row>
    <row r="45" spans="7:9" ht="12.75">
      <c r="G45" s="25"/>
      <c r="H45" s="25"/>
      <c r="I45" s="22"/>
    </row>
    <row r="46" spans="7:9" ht="12.75">
      <c r="G46" s="25"/>
      <c r="H46" s="25"/>
      <c r="I46" s="22"/>
    </row>
    <row r="47" spans="1:9" ht="12.75">
      <c r="A47" s="16"/>
      <c r="B47" s="19"/>
      <c r="C47" s="14" t="s">
        <v>8</v>
      </c>
      <c r="D47" s="14" t="s">
        <v>7</v>
      </c>
      <c r="E47" s="13" t="s">
        <v>4</v>
      </c>
      <c r="F47" s="15" t="s">
        <v>0</v>
      </c>
      <c r="G47" s="25"/>
      <c r="H47" s="25"/>
      <c r="I47" s="22"/>
    </row>
    <row r="48" spans="1:9" ht="12.75">
      <c r="A48" s="24"/>
      <c r="B48" s="43"/>
      <c r="C48" s="34"/>
      <c r="D48" s="34"/>
      <c r="E48" s="35"/>
      <c r="F48" s="35"/>
      <c r="G48" s="25"/>
      <c r="H48" s="25"/>
      <c r="I48" s="22"/>
    </row>
    <row r="49" spans="1:9" ht="12.75">
      <c r="A49" s="17"/>
      <c r="B49" s="19"/>
      <c r="C49" s="4" t="s">
        <v>9</v>
      </c>
      <c r="D49" s="79"/>
      <c r="E49" s="4">
        <v>2.5</v>
      </c>
      <c r="F49" s="77"/>
      <c r="G49" s="25"/>
      <c r="H49" s="25"/>
      <c r="I49" s="22"/>
    </row>
    <row r="50" spans="1:9" ht="12.75">
      <c r="A50" s="16"/>
      <c r="B50" s="19"/>
      <c r="C50" s="4"/>
      <c r="D50" s="4"/>
      <c r="E50" s="5"/>
      <c r="F50" s="5"/>
      <c r="G50" s="25"/>
      <c r="H50" s="25"/>
      <c r="I50" s="22"/>
    </row>
    <row r="51" spans="1:9" ht="12.75">
      <c r="A51" s="17"/>
      <c r="B51" s="19"/>
      <c r="C51" s="4" t="s">
        <v>11</v>
      </c>
      <c r="D51" s="79"/>
      <c r="E51" s="4">
        <v>3</v>
      </c>
      <c r="F51" s="77"/>
      <c r="G51" s="25"/>
      <c r="H51" s="25"/>
      <c r="I51" s="22"/>
    </row>
    <row r="52" spans="1:9" ht="12.75">
      <c r="A52" s="16"/>
      <c r="B52" s="19"/>
      <c r="C52" s="4"/>
      <c r="D52" s="4"/>
      <c r="E52" s="5"/>
      <c r="F52" s="5"/>
      <c r="G52" s="25"/>
      <c r="H52" s="25"/>
      <c r="I52" s="22"/>
    </row>
    <row r="53" spans="1:9" ht="12.75">
      <c r="A53" s="16"/>
      <c r="B53" s="19"/>
      <c r="C53" s="10" t="s">
        <v>10</v>
      </c>
      <c r="D53" s="80"/>
      <c r="E53" s="10">
        <v>4</v>
      </c>
      <c r="F53" s="78"/>
      <c r="G53" s="25"/>
      <c r="H53" s="25"/>
      <c r="I53" s="22"/>
    </row>
    <row r="54" spans="1:9" ht="12.75">
      <c r="A54" s="16"/>
      <c r="B54" s="16"/>
      <c r="C54" s="16"/>
      <c r="D54" s="16"/>
      <c r="E54" s="17"/>
      <c r="F54" s="17"/>
      <c r="G54" s="25"/>
      <c r="H54" s="25"/>
      <c r="I54" s="22"/>
    </row>
    <row r="55" spans="1:9" ht="12.75">
      <c r="A55" s="16"/>
      <c r="B55" s="16"/>
      <c r="C55" s="74"/>
      <c r="D55" s="17"/>
      <c r="E55" s="87">
        <f>SUM(E48:E53)</f>
        <v>9.5</v>
      </c>
      <c r="F55" s="37">
        <f>IF(OR(F49=0,F51=0,F53=0,F49&gt;4,F51&gt;4,F53&gt;4),0,F53)</f>
        <v>0</v>
      </c>
      <c r="G55" s="25"/>
      <c r="H55" s="25"/>
      <c r="I55" s="22"/>
    </row>
    <row r="56" spans="7:8" ht="12.75">
      <c r="G56" s="26"/>
      <c r="H56" s="26"/>
    </row>
    <row r="57" spans="1:8" ht="14.25">
      <c r="A57" s="33" t="s">
        <v>76</v>
      </c>
      <c r="B57" s="33"/>
      <c r="C57" s="33"/>
      <c r="G57" s="26"/>
      <c r="H57" s="26"/>
    </row>
    <row r="58" spans="7:8" ht="12.75">
      <c r="G58" s="26"/>
      <c r="H58" s="26"/>
    </row>
    <row r="59" spans="7:8" ht="12.75">
      <c r="G59" s="26"/>
      <c r="H59" s="26"/>
    </row>
    <row r="60" spans="1:8" ht="12.75">
      <c r="A60" s="16"/>
      <c r="B60" s="19"/>
      <c r="C60" s="14" t="s">
        <v>8</v>
      </c>
      <c r="D60" s="14" t="s">
        <v>7</v>
      </c>
      <c r="E60" s="13" t="s">
        <v>4</v>
      </c>
      <c r="F60" s="15" t="s">
        <v>0</v>
      </c>
      <c r="G60" s="26"/>
      <c r="H60" s="26"/>
    </row>
    <row r="61" spans="1:8" ht="12.75">
      <c r="A61" s="24"/>
      <c r="B61" s="43"/>
      <c r="C61" s="34"/>
      <c r="D61" s="34"/>
      <c r="E61" s="35"/>
      <c r="F61" s="35"/>
      <c r="G61" s="26"/>
      <c r="H61" s="26"/>
    </row>
    <row r="62" spans="1:8" ht="12.75">
      <c r="A62" s="17"/>
      <c r="B62" s="19"/>
      <c r="C62" s="4" t="s">
        <v>9</v>
      </c>
      <c r="D62" s="79"/>
      <c r="E62" s="4">
        <v>2.5</v>
      </c>
      <c r="F62" s="77"/>
      <c r="G62" s="26"/>
      <c r="H62" s="26"/>
    </row>
    <row r="63" spans="1:8" ht="12.75">
      <c r="A63" s="16"/>
      <c r="B63" s="19"/>
      <c r="C63" s="4"/>
      <c r="D63" s="4"/>
      <c r="E63" s="5"/>
      <c r="F63" s="5"/>
      <c r="G63" s="26"/>
      <c r="H63" s="26"/>
    </row>
    <row r="64" spans="1:8" ht="12.75">
      <c r="A64" s="17"/>
      <c r="B64" s="19"/>
      <c r="C64" s="4" t="s">
        <v>11</v>
      </c>
      <c r="D64" s="79"/>
      <c r="E64" s="4">
        <v>3</v>
      </c>
      <c r="F64" s="77"/>
      <c r="G64" s="26"/>
      <c r="H64" s="26"/>
    </row>
    <row r="65" spans="1:8" ht="12.75">
      <c r="A65" s="16"/>
      <c r="B65" s="19"/>
      <c r="C65" s="4"/>
      <c r="D65" s="4"/>
      <c r="E65" s="5"/>
      <c r="F65" s="5"/>
      <c r="G65" s="26"/>
      <c r="H65" s="26"/>
    </row>
    <row r="66" spans="1:8" ht="12.75">
      <c r="A66" s="16"/>
      <c r="B66" s="19"/>
      <c r="C66" s="10" t="s">
        <v>10</v>
      </c>
      <c r="D66" s="80"/>
      <c r="E66" s="10">
        <v>4</v>
      </c>
      <c r="F66" s="78"/>
      <c r="G66" s="26"/>
      <c r="H66" s="26"/>
    </row>
    <row r="67" spans="1:8" ht="12.75">
      <c r="A67" s="16"/>
      <c r="B67" s="16"/>
      <c r="C67" s="16"/>
      <c r="D67" s="16"/>
      <c r="E67" s="17"/>
      <c r="F67" s="17"/>
      <c r="G67" s="26"/>
      <c r="H67" s="26"/>
    </row>
    <row r="68" spans="1:8" ht="12.75">
      <c r="A68" s="16"/>
      <c r="B68" s="16"/>
      <c r="C68" s="74"/>
      <c r="D68" s="17"/>
      <c r="E68" s="87">
        <f>SUM(E61:E66)</f>
        <v>9.5</v>
      </c>
      <c r="F68" s="37">
        <f>IF(OR(F62=0,F64=0,F66=0,F62&gt;4,F64&gt;4,F66&gt;4),0,F66)</f>
        <v>0</v>
      </c>
      <c r="G68" s="26"/>
      <c r="H68" s="26"/>
    </row>
    <row r="69" spans="7:8" ht="12.75">
      <c r="G69" s="26"/>
      <c r="H69" s="26"/>
    </row>
    <row r="70" spans="1:8" ht="14.25">
      <c r="A70" s="33" t="s">
        <v>75</v>
      </c>
      <c r="B70" s="33"/>
      <c r="C70" s="33"/>
      <c r="G70" s="26"/>
      <c r="H70" s="26"/>
    </row>
    <row r="71" ht="12.75">
      <c r="H71" s="26"/>
    </row>
    <row r="72" ht="12.75">
      <c r="H72" s="26"/>
    </row>
    <row r="73" spans="1:8" ht="12.75">
      <c r="A73" s="16"/>
      <c r="B73" s="19"/>
      <c r="C73" s="14" t="s">
        <v>8</v>
      </c>
      <c r="D73" s="14" t="s">
        <v>7</v>
      </c>
      <c r="E73" s="13" t="s">
        <v>4</v>
      </c>
      <c r="F73" s="15" t="s">
        <v>0</v>
      </c>
      <c r="H73" s="26"/>
    </row>
    <row r="74" spans="1:8" ht="12.75">
      <c r="A74" s="24"/>
      <c r="B74" s="43"/>
      <c r="C74" s="34"/>
      <c r="D74" s="34"/>
      <c r="E74" s="35"/>
      <c r="F74" s="35"/>
      <c r="H74" s="26"/>
    </row>
    <row r="75" spans="1:8" ht="12.75">
      <c r="A75" s="17"/>
      <c r="B75" s="19"/>
      <c r="C75" s="4" t="s">
        <v>9</v>
      </c>
      <c r="D75" s="79"/>
      <c r="E75" s="4">
        <v>2.5</v>
      </c>
      <c r="F75" s="77"/>
      <c r="G75" s="26"/>
      <c r="H75" s="26"/>
    </row>
    <row r="76" spans="1:8" ht="12.75">
      <c r="A76" s="16"/>
      <c r="B76" s="19"/>
      <c r="C76" s="4"/>
      <c r="D76" s="4"/>
      <c r="E76" s="5"/>
      <c r="F76" s="5"/>
      <c r="G76" s="26"/>
      <c r="H76" s="26"/>
    </row>
    <row r="77" spans="1:8" ht="12.75">
      <c r="A77" s="17"/>
      <c r="B77" s="19"/>
      <c r="C77" s="4" t="s">
        <v>11</v>
      </c>
      <c r="D77" s="79"/>
      <c r="E77" s="4">
        <v>3</v>
      </c>
      <c r="F77" s="77"/>
      <c r="G77" s="26"/>
      <c r="H77" s="26"/>
    </row>
    <row r="78" spans="1:8" ht="12.75">
      <c r="A78" s="16"/>
      <c r="B78" s="19"/>
      <c r="C78" s="4"/>
      <c r="D78" s="4"/>
      <c r="E78" s="5"/>
      <c r="F78" s="5"/>
      <c r="G78" s="26"/>
      <c r="H78" s="26"/>
    </row>
    <row r="79" spans="1:8" ht="12.75">
      <c r="A79" s="16"/>
      <c r="B79" s="19"/>
      <c r="C79" s="10" t="s">
        <v>10</v>
      </c>
      <c r="D79" s="80"/>
      <c r="E79" s="10">
        <v>4</v>
      </c>
      <c r="F79" s="78"/>
      <c r="G79" s="26"/>
      <c r="H79" s="26"/>
    </row>
    <row r="80" spans="1:8" ht="12.75">
      <c r="A80" s="16"/>
      <c r="B80" s="16"/>
      <c r="C80" s="16"/>
      <c r="D80" s="16"/>
      <c r="E80" s="17"/>
      <c r="F80" s="17"/>
      <c r="H80" s="26"/>
    </row>
    <row r="81" spans="1:8" ht="12.75">
      <c r="A81" s="16"/>
      <c r="B81" s="16"/>
      <c r="C81" s="74"/>
      <c r="D81" s="17"/>
      <c r="E81" s="87">
        <f>SUM(E74:E79)</f>
        <v>9.5</v>
      </c>
      <c r="F81" s="37">
        <f>IF(OR(F75=0,F77=0,F79=0,F75&gt;4,F77&gt;4,F79&gt;4),0,F79)</f>
        <v>0</v>
      </c>
      <c r="H81" s="26"/>
    </row>
    <row r="82" ht="12.75">
      <c r="H82" s="26"/>
    </row>
    <row r="83" spans="5:8" ht="12.75">
      <c r="E83" s="1"/>
      <c r="F83" s="1"/>
      <c r="H83" s="26"/>
    </row>
    <row r="84" spans="1:8" ht="14.25">
      <c r="A84" s="33" t="s">
        <v>77</v>
      </c>
      <c r="B84" s="33"/>
      <c r="C84" s="33"/>
      <c r="H84" s="26"/>
    </row>
    <row r="85" ht="12.75">
      <c r="H85" s="26"/>
    </row>
    <row r="86" ht="12.75">
      <c r="H86" s="26"/>
    </row>
    <row r="87" spans="1:8" ht="12.75">
      <c r="A87" s="16"/>
      <c r="B87" s="19"/>
      <c r="C87" s="14" t="s">
        <v>8</v>
      </c>
      <c r="D87" s="14" t="s">
        <v>7</v>
      </c>
      <c r="E87" s="13" t="s">
        <v>4</v>
      </c>
      <c r="F87" s="15" t="s">
        <v>0</v>
      </c>
      <c r="H87" s="26"/>
    </row>
    <row r="88" spans="1:8" ht="12.75">
      <c r="A88" s="24"/>
      <c r="B88" s="43"/>
      <c r="C88" s="34"/>
      <c r="D88" s="34"/>
      <c r="E88" s="35"/>
      <c r="F88" s="35"/>
      <c r="H88" s="26"/>
    </row>
    <row r="89" spans="1:8" ht="12.75">
      <c r="A89" s="17"/>
      <c r="B89" s="19"/>
      <c r="C89" s="4" t="s">
        <v>9</v>
      </c>
      <c r="D89" s="79"/>
      <c r="E89" s="4">
        <v>2.5</v>
      </c>
      <c r="F89" s="77"/>
      <c r="H89" s="26"/>
    </row>
    <row r="90" spans="1:8" ht="12.75">
      <c r="A90" s="16"/>
      <c r="B90" s="19"/>
      <c r="C90" s="4"/>
      <c r="D90" s="4"/>
      <c r="E90" s="5"/>
      <c r="F90" s="5"/>
      <c r="H90" s="26"/>
    </row>
    <row r="91" spans="1:8" ht="12.75">
      <c r="A91" s="17"/>
      <c r="B91" s="19"/>
      <c r="C91" s="4" t="s">
        <v>11</v>
      </c>
      <c r="D91" s="79"/>
      <c r="E91" s="4">
        <v>3</v>
      </c>
      <c r="F91" s="77"/>
      <c r="H91" s="26"/>
    </row>
    <row r="92" spans="1:8" ht="12.75">
      <c r="A92" s="16"/>
      <c r="B92" s="19"/>
      <c r="C92" s="4"/>
      <c r="D92" s="4"/>
      <c r="E92" s="5"/>
      <c r="F92" s="5"/>
      <c r="H92" s="26"/>
    </row>
    <row r="93" spans="1:8" ht="12.75">
      <c r="A93" s="16"/>
      <c r="B93" s="19"/>
      <c r="C93" s="10" t="s">
        <v>10</v>
      </c>
      <c r="D93" s="80"/>
      <c r="E93" s="10">
        <v>4</v>
      </c>
      <c r="F93" s="78"/>
      <c r="H93" s="26"/>
    </row>
    <row r="94" spans="1:8" ht="12.75">
      <c r="A94" s="16"/>
      <c r="B94" s="16"/>
      <c r="C94" s="16"/>
      <c r="D94" s="16"/>
      <c r="E94" s="17"/>
      <c r="F94" s="17"/>
      <c r="H94" s="26"/>
    </row>
    <row r="95" spans="1:8" ht="12.75">
      <c r="A95" s="16"/>
      <c r="B95" s="16"/>
      <c r="C95" s="74"/>
      <c r="D95" s="17"/>
      <c r="E95" s="87">
        <f>SUM(E88:E93)</f>
        <v>9.5</v>
      </c>
      <c r="F95" s="37">
        <f>IF(OR(F89=0,F91=0,F93=0,F89&gt;4,F91&gt;4,F93&gt;4),0,F93)</f>
        <v>0</v>
      </c>
      <c r="H95" s="26"/>
    </row>
    <row r="96" ht="12.75">
      <c r="H96" s="26"/>
    </row>
    <row r="97" ht="12.75">
      <c r="H97" s="26"/>
    </row>
    <row r="98" ht="12.75">
      <c r="H98" s="26"/>
    </row>
    <row r="99" spans="1:8" ht="14.25">
      <c r="A99" s="33" t="s">
        <v>54</v>
      </c>
      <c r="B99" s="33"/>
      <c r="C99" s="33"/>
      <c r="H99" s="26"/>
    </row>
    <row r="100" ht="12.75">
      <c r="H100" s="26"/>
    </row>
    <row r="101" ht="12.75">
      <c r="H101" s="26"/>
    </row>
    <row r="102" spans="1:8" ht="12.75">
      <c r="A102" s="16"/>
      <c r="B102" s="19"/>
      <c r="C102" s="14" t="s">
        <v>8</v>
      </c>
      <c r="D102" s="14" t="s">
        <v>7</v>
      </c>
      <c r="E102" s="13" t="s">
        <v>4</v>
      </c>
      <c r="F102" s="15" t="s">
        <v>0</v>
      </c>
      <c r="H102" s="26"/>
    </row>
    <row r="103" spans="1:8" ht="12.75">
      <c r="A103" s="24"/>
      <c r="B103" s="43"/>
      <c r="C103" s="34"/>
      <c r="D103" s="34"/>
      <c r="E103" s="35"/>
      <c r="F103" s="35"/>
      <c r="H103" s="26"/>
    </row>
    <row r="104" spans="1:8" ht="12.75">
      <c r="A104" s="17"/>
      <c r="B104" s="19"/>
      <c r="C104" s="4" t="s">
        <v>9</v>
      </c>
      <c r="D104" s="79"/>
      <c r="E104" s="4">
        <v>2.5</v>
      </c>
      <c r="F104" s="77"/>
      <c r="H104" s="26"/>
    </row>
    <row r="105" spans="1:8" ht="12.75">
      <c r="A105" s="16"/>
      <c r="B105" s="19"/>
      <c r="C105" s="4"/>
      <c r="D105" s="4"/>
      <c r="E105" s="5"/>
      <c r="F105" s="5"/>
      <c r="H105" s="26"/>
    </row>
    <row r="106" spans="1:8" ht="12.75">
      <c r="A106" s="17"/>
      <c r="B106" s="19"/>
      <c r="C106" s="4" t="s">
        <v>11</v>
      </c>
      <c r="D106" s="79"/>
      <c r="E106" s="4">
        <v>3</v>
      </c>
      <c r="F106" s="77"/>
      <c r="H106" s="26"/>
    </row>
    <row r="107" spans="1:8" ht="12.75">
      <c r="A107" s="16"/>
      <c r="B107" s="19"/>
      <c r="C107" s="4"/>
      <c r="D107" s="4"/>
      <c r="E107" s="5"/>
      <c r="F107" s="5"/>
      <c r="H107" s="26"/>
    </row>
    <row r="108" spans="1:8" ht="12.75">
      <c r="A108" s="16"/>
      <c r="B108" s="19"/>
      <c r="C108" s="10" t="s">
        <v>10</v>
      </c>
      <c r="D108" s="80"/>
      <c r="E108" s="10">
        <v>4</v>
      </c>
      <c r="F108" s="78"/>
      <c r="H108" s="26"/>
    </row>
    <row r="109" spans="1:8" ht="12.75">
      <c r="A109" s="16"/>
      <c r="B109" s="16"/>
      <c r="C109" s="16"/>
      <c r="D109" s="16"/>
      <c r="E109" s="17"/>
      <c r="F109" s="17"/>
      <c r="H109" s="26"/>
    </row>
    <row r="110" spans="1:8" ht="12.75">
      <c r="A110" s="16"/>
      <c r="B110" s="16"/>
      <c r="C110" s="74"/>
      <c r="D110" s="17"/>
      <c r="E110" s="87">
        <f>SUM(E103:E108)</f>
        <v>9.5</v>
      </c>
      <c r="F110" s="37">
        <f>IF(OR(F104=0,F106=0,F108=0,F104&gt;4,F106&gt;4,F108&gt;4),0,F108)</f>
        <v>0</v>
      </c>
      <c r="H110" s="26"/>
    </row>
    <row r="111" ht="12.75">
      <c r="H111" s="26"/>
    </row>
    <row r="112" ht="12.75">
      <c r="H112" s="26"/>
    </row>
    <row r="113" spans="1:8" ht="14.25">
      <c r="A113" s="33" t="s">
        <v>55</v>
      </c>
      <c r="B113" s="33"/>
      <c r="C113" s="33"/>
      <c r="H113" s="26"/>
    </row>
    <row r="114" ht="12.75">
      <c r="H114" s="26"/>
    </row>
    <row r="115" ht="12.75">
      <c r="H115" s="26"/>
    </row>
    <row r="116" spans="1:8" ht="12.75">
      <c r="A116" s="16"/>
      <c r="B116" s="19"/>
      <c r="C116" s="14" t="s">
        <v>8</v>
      </c>
      <c r="D116" s="14" t="s">
        <v>7</v>
      </c>
      <c r="E116" s="13" t="s">
        <v>4</v>
      </c>
      <c r="F116" s="15" t="s">
        <v>0</v>
      </c>
      <c r="H116" s="26"/>
    </row>
    <row r="117" spans="1:8" ht="12.75">
      <c r="A117" s="24"/>
      <c r="B117" s="43"/>
      <c r="C117" s="34"/>
      <c r="D117" s="34"/>
      <c r="E117" s="35"/>
      <c r="F117" s="35"/>
      <c r="H117" s="26"/>
    </row>
    <row r="118" spans="1:8" ht="12.75">
      <c r="A118" s="17"/>
      <c r="B118" s="19"/>
      <c r="C118" s="4" t="s">
        <v>9</v>
      </c>
      <c r="D118" s="79"/>
      <c r="E118" s="4">
        <v>2.5</v>
      </c>
      <c r="F118" s="77"/>
      <c r="H118" s="26"/>
    </row>
    <row r="119" spans="1:8" ht="12.75">
      <c r="A119" s="16"/>
      <c r="B119" s="19"/>
      <c r="C119" s="4"/>
      <c r="D119" s="4"/>
      <c r="E119" s="5"/>
      <c r="F119" s="5"/>
      <c r="H119" s="26"/>
    </row>
    <row r="120" spans="1:8" ht="12.75">
      <c r="A120" s="17"/>
      <c r="B120" s="19"/>
      <c r="C120" s="4" t="s">
        <v>11</v>
      </c>
      <c r="D120" s="79"/>
      <c r="E120" s="4">
        <v>3</v>
      </c>
      <c r="F120" s="77"/>
      <c r="H120" s="26"/>
    </row>
    <row r="121" spans="1:8" ht="12.75">
      <c r="A121" s="16"/>
      <c r="B121" s="19"/>
      <c r="C121" s="4"/>
      <c r="D121" s="4"/>
      <c r="E121" s="5"/>
      <c r="F121" s="5"/>
      <c r="H121" s="26"/>
    </row>
    <row r="122" spans="1:8" ht="12.75">
      <c r="A122" s="16"/>
      <c r="B122" s="19"/>
      <c r="C122" s="10" t="s">
        <v>10</v>
      </c>
      <c r="D122" s="80"/>
      <c r="E122" s="10">
        <v>4</v>
      </c>
      <c r="F122" s="78"/>
      <c r="H122" s="26"/>
    </row>
    <row r="123" spans="1:8" ht="12.75">
      <c r="A123" s="16"/>
      <c r="B123" s="16"/>
      <c r="C123" s="16"/>
      <c r="D123" s="16"/>
      <c r="E123" s="17"/>
      <c r="F123" s="17"/>
      <c r="H123" s="26"/>
    </row>
    <row r="124" spans="1:8" ht="12.75">
      <c r="A124" s="16"/>
      <c r="B124" s="16"/>
      <c r="C124" s="74"/>
      <c r="D124" s="17"/>
      <c r="E124" s="87">
        <f>SUM(E117:E122)</f>
        <v>9.5</v>
      </c>
      <c r="F124" s="37">
        <f>IF(OR(F118=0,F120=0,F122=0,F118&gt;4,F120&gt;4,F122&gt;4),0,F122)</f>
        <v>0</v>
      </c>
      <c r="H124" s="26"/>
    </row>
    <row r="125" ht="12.75">
      <c r="H125" s="26"/>
    </row>
    <row r="126" ht="12.75">
      <c r="H126" s="26"/>
    </row>
    <row r="127" spans="1:8" ht="14.25">
      <c r="A127" s="33" t="s">
        <v>24</v>
      </c>
      <c r="B127" s="33"/>
      <c r="C127" s="33"/>
      <c r="H127" s="26"/>
    </row>
    <row r="128" ht="12.75">
      <c r="H128" s="26"/>
    </row>
    <row r="129" ht="12.75">
      <c r="H129" s="26"/>
    </row>
    <row r="130" spans="1:8" ht="12.75">
      <c r="A130" s="16"/>
      <c r="B130" s="19"/>
      <c r="C130" s="14" t="s">
        <v>8</v>
      </c>
      <c r="D130" s="14" t="s">
        <v>7</v>
      </c>
      <c r="E130" s="13" t="s">
        <v>4</v>
      </c>
      <c r="F130" s="15" t="s">
        <v>0</v>
      </c>
      <c r="H130" s="26"/>
    </row>
    <row r="131" spans="1:8" ht="12.75">
      <c r="A131" s="24"/>
      <c r="B131" s="43"/>
      <c r="C131" s="34"/>
      <c r="D131" s="34"/>
      <c r="E131" s="35"/>
      <c r="F131" s="35"/>
      <c r="H131" s="26"/>
    </row>
    <row r="132" spans="1:8" ht="12.75">
      <c r="A132" s="17"/>
      <c r="B132" s="19"/>
      <c r="C132" s="44" t="s">
        <v>78</v>
      </c>
      <c r="D132" s="79" t="s">
        <v>69</v>
      </c>
      <c r="E132" s="4">
        <v>2.5</v>
      </c>
      <c r="F132" s="77"/>
      <c r="H132" s="26"/>
    </row>
    <row r="133" spans="1:8" ht="12.75">
      <c r="A133" s="16"/>
      <c r="B133" s="19"/>
      <c r="C133" s="4"/>
      <c r="D133" s="5"/>
      <c r="E133" s="5"/>
      <c r="F133" s="7"/>
      <c r="H133" s="26"/>
    </row>
    <row r="134" spans="1:8" ht="12.75">
      <c r="A134" s="17"/>
      <c r="B134" s="19"/>
      <c r="C134" s="44" t="s">
        <v>78</v>
      </c>
      <c r="D134" s="79" t="s">
        <v>70</v>
      </c>
      <c r="E134" s="5">
        <v>3</v>
      </c>
      <c r="F134" s="77"/>
      <c r="H134" s="26"/>
    </row>
    <row r="135" spans="1:8" ht="12.75">
      <c r="A135" s="16"/>
      <c r="B135" s="19"/>
      <c r="C135" s="4"/>
      <c r="D135" s="4"/>
      <c r="E135" s="5"/>
      <c r="F135" s="7"/>
      <c r="H135" s="26"/>
    </row>
    <row r="136" spans="1:8" ht="12.75">
      <c r="A136" s="16"/>
      <c r="B136" s="19"/>
      <c r="C136" s="51" t="s">
        <v>10</v>
      </c>
      <c r="D136" s="80"/>
      <c r="E136" s="11">
        <v>4</v>
      </c>
      <c r="F136" s="78"/>
      <c r="H136" s="26"/>
    </row>
    <row r="137" spans="1:8" ht="12.75">
      <c r="A137" s="16"/>
      <c r="B137" s="16"/>
      <c r="C137" s="16"/>
      <c r="D137" s="16"/>
      <c r="E137" s="17"/>
      <c r="F137" s="17"/>
      <c r="H137" s="26"/>
    </row>
    <row r="138" spans="1:8" ht="12.75">
      <c r="A138" s="16"/>
      <c r="B138" s="16"/>
      <c r="C138" s="74"/>
      <c r="D138" s="17"/>
      <c r="E138" s="87">
        <f>SUM(E131:E136)</f>
        <v>9.5</v>
      </c>
      <c r="F138" s="37">
        <f>IF(OR(F132=0,F134=0,F136=0,F132&gt;4,F134&gt;4,F136&gt;4),0,F136)</f>
        <v>0</v>
      </c>
      <c r="H138" s="26"/>
    </row>
    <row r="139" spans="7:8" ht="12.75">
      <c r="G139" s="26"/>
      <c r="H139" s="26"/>
    </row>
    <row r="140" spans="7:8" ht="12.75">
      <c r="G140" s="26"/>
      <c r="H140" s="26"/>
    </row>
    <row r="141" spans="7:8" ht="12.75">
      <c r="G141" s="26"/>
      <c r="H141" s="26"/>
    </row>
    <row r="142" spans="1:8" ht="14.25">
      <c r="A142" s="33" t="s">
        <v>94</v>
      </c>
      <c r="B142" s="33"/>
      <c r="C142" s="33"/>
      <c r="D142" s="33"/>
      <c r="G142" s="26"/>
      <c r="H142" s="26"/>
    </row>
    <row r="143" spans="3:8" ht="14.25">
      <c r="C143" s="29"/>
      <c r="G143" s="26"/>
      <c r="H143" s="26"/>
    </row>
    <row r="144" spans="3:8" ht="12.75">
      <c r="C144" s="24"/>
      <c r="G144" s="26"/>
      <c r="H144" s="26"/>
    </row>
    <row r="145" spans="1:8" ht="12.75">
      <c r="A145" s="16"/>
      <c r="B145" s="19"/>
      <c r="C145" s="14" t="s">
        <v>8</v>
      </c>
      <c r="D145" s="14" t="s">
        <v>7</v>
      </c>
      <c r="E145" s="13" t="s">
        <v>4</v>
      </c>
      <c r="F145" s="15" t="s">
        <v>0</v>
      </c>
      <c r="G145" s="26"/>
      <c r="H145" s="26"/>
    </row>
    <row r="146" spans="1:8" ht="12.75">
      <c r="A146" s="24"/>
      <c r="B146" s="43"/>
      <c r="C146" s="35"/>
      <c r="D146" s="34"/>
      <c r="E146" s="35"/>
      <c r="F146" s="35"/>
      <c r="G146" s="26"/>
      <c r="H146" s="26"/>
    </row>
    <row r="147" spans="1:8" ht="12.75">
      <c r="A147" s="16"/>
      <c r="B147" s="19"/>
      <c r="C147" s="48" t="s">
        <v>11</v>
      </c>
      <c r="D147" s="79"/>
      <c r="E147" s="4">
        <v>3</v>
      </c>
      <c r="F147" s="77"/>
      <c r="G147" s="26"/>
      <c r="H147" s="26"/>
    </row>
    <row r="148" spans="1:8" ht="12.75">
      <c r="A148" s="16"/>
      <c r="B148" s="19"/>
      <c r="C148" s="5"/>
      <c r="D148" s="5"/>
      <c r="E148" s="4"/>
      <c r="F148" s="6"/>
      <c r="G148" s="26"/>
      <c r="H148" s="26"/>
    </row>
    <row r="149" spans="1:8" ht="12.75">
      <c r="A149" s="16"/>
      <c r="B149" s="19"/>
      <c r="C149" s="38" t="s">
        <v>11</v>
      </c>
      <c r="D149" s="80"/>
      <c r="E149" s="10">
        <v>3</v>
      </c>
      <c r="F149" s="78"/>
      <c r="G149" s="26"/>
      <c r="H149" s="26"/>
    </row>
    <row r="150" spans="7:8" ht="12.75">
      <c r="G150" s="26"/>
      <c r="H150" s="26"/>
    </row>
    <row r="151" spans="3:8" ht="12.75">
      <c r="C151" s="74"/>
      <c r="E151" s="32">
        <f>SUM(E146:E149)</f>
        <v>6</v>
      </c>
      <c r="F151" s="37" t="s">
        <v>74</v>
      </c>
      <c r="G151" s="26"/>
      <c r="H151" s="26"/>
    </row>
    <row r="152" spans="5:8" ht="12.75">
      <c r="E152" s="1"/>
      <c r="F152" s="1"/>
      <c r="G152" s="26"/>
      <c r="H152" s="26"/>
    </row>
    <row r="153" spans="5:8" ht="12.75">
      <c r="E153" s="1"/>
      <c r="F153" s="1"/>
      <c r="G153" s="26"/>
      <c r="H153" s="26"/>
    </row>
    <row r="154" spans="7:8" ht="12.75">
      <c r="G154" s="26"/>
      <c r="H154" s="26"/>
    </row>
    <row r="155" spans="1:8" ht="18">
      <c r="A155" s="75" t="s">
        <v>33</v>
      </c>
      <c r="B155" s="75"/>
      <c r="C155" s="75"/>
      <c r="D155" s="75"/>
      <c r="E155" s="16"/>
      <c r="F155" s="17"/>
      <c r="G155" s="26"/>
      <c r="H155" s="26"/>
    </row>
    <row r="156" spans="1:8" ht="18">
      <c r="A156" s="75"/>
      <c r="B156" s="75"/>
      <c r="C156" s="75"/>
      <c r="D156" s="75"/>
      <c r="E156" s="16"/>
      <c r="F156" s="17"/>
      <c r="G156" s="26"/>
      <c r="H156" s="26"/>
    </row>
    <row r="157" spans="2:8" ht="12.75">
      <c r="B157" s="16"/>
      <c r="C157" s="16"/>
      <c r="D157" s="16"/>
      <c r="E157" s="16"/>
      <c r="F157" s="17"/>
      <c r="G157" s="26"/>
      <c r="H157" s="26"/>
    </row>
    <row r="158" spans="2:8" ht="18">
      <c r="B158" s="16"/>
      <c r="C158" s="91" t="s">
        <v>121</v>
      </c>
      <c r="D158" s="16"/>
      <c r="E158" s="16"/>
      <c r="F158" s="17"/>
      <c r="G158" s="26"/>
      <c r="H158" s="26"/>
    </row>
    <row r="159" spans="2:8" ht="12.75">
      <c r="B159" s="16"/>
      <c r="C159" s="16"/>
      <c r="D159" s="16"/>
      <c r="E159" s="16"/>
      <c r="F159" s="17"/>
      <c r="G159" s="26"/>
      <c r="H159" s="26"/>
    </row>
    <row r="160" spans="2:8" ht="12.75">
      <c r="B160" s="16"/>
      <c r="C160" s="67" t="s">
        <v>31</v>
      </c>
      <c r="D160" s="68"/>
      <c r="E160" s="46" t="s">
        <v>30</v>
      </c>
      <c r="F160" s="47" t="s">
        <v>0</v>
      </c>
      <c r="G160" s="26"/>
      <c r="H160" s="26"/>
    </row>
    <row r="161" spans="2:8" ht="12.75">
      <c r="B161" s="24"/>
      <c r="C161" s="41"/>
      <c r="D161" s="20"/>
      <c r="E161" s="8"/>
      <c r="F161" s="9"/>
      <c r="G161" s="26"/>
      <c r="H161" s="26"/>
    </row>
    <row r="162" spans="2:8" ht="12.75">
      <c r="B162" s="16"/>
      <c r="C162" s="84" t="s">
        <v>28</v>
      </c>
      <c r="D162" s="85"/>
      <c r="E162" s="45">
        <v>0.25</v>
      </c>
      <c r="F162" s="77"/>
      <c r="G162" s="26"/>
      <c r="H162" s="26"/>
    </row>
    <row r="163" spans="2:8" ht="12.75">
      <c r="B163" s="24"/>
      <c r="C163" s="39"/>
      <c r="D163" s="19"/>
      <c r="E163" s="4"/>
      <c r="F163" s="7"/>
      <c r="G163" s="26"/>
      <c r="H163" s="26"/>
    </row>
    <row r="164" spans="2:8" ht="12.75">
      <c r="B164" s="16"/>
      <c r="C164" s="84" t="s">
        <v>29</v>
      </c>
      <c r="D164" s="85"/>
      <c r="E164" s="45">
        <v>0.25</v>
      </c>
      <c r="F164" s="77"/>
      <c r="G164" s="26"/>
      <c r="H164" s="26"/>
    </row>
    <row r="165" spans="2:8" ht="12.75">
      <c r="B165" s="16"/>
      <c r="C165" s="39"/>
      <c r="D165" s="19"/>
      <c r="E165" s="4"/>
      <c r="F165" s="7"/>
      <c r="G165" s="26"/>
      <c r="H165" s="26"/>
    </row>
    <row r="166" spans="2:8" ht="12.75">
      <c r="B166" s="16"/>
      <c r="C166" s="81" t="s">
        <v>32</v>
      </c>
      <c r="D166" s="82"/>
      <c r="E166" s="66">
        <v>0.5</v>
      </c>
      <c r="F166" s="78"/>
      <c r="G166" s="26"/>
      <c r="H166" s="26"/>
    </row>
    <row r="167" spans="2:8" ht="12.75">
      <c r="B167" s="16"/>
      <c r="C167" s="16"/>
      <c r="D167" s="16"/>
      <c r="E167" s="1"/>
      <c r="G167" s="26"/>
      <c r="H167" s="26"/>
    </row>
    <row r="168" spans="2:8" ht="18">
      <c r="B168" s="16"/>
      <c r="C168" s="74"/>
      <c r="D168" s="16"/>
      <c r="E168" s="1"/>
      <c r="F168" s="42">
        <f>ROUNDDOWN(IF(OR(F162=0,F164=0,F166=0,F162&gt;4,F164&gt;4,F166&gt;4),0,(((F162+F164)/2)+F166)/2),1)</f>
        <v>0</v>
      </c>
      <c r="G168" s="26"/>
      <c r="H168" s="26"/>
    </row>
    <row r="169" spans="5:8" ht="12.75">
      <c r="E169" s="1"/>
      <c r="F169" s="1"/>
      <c r="G169" s="26"/>
      <c r="H169" s="26"/>
    </row>
    <row r="170" spans="5:8" ht="12.75">
      <c r="E170" s="1"/>
      <c r="F170" s="1"/>
      <c r="G170" s="26"/>
      <c r="H170" s="26"/>
    </row>
    <row r="171" spans="5:8" ht="12.75">
      <c r="E171" s="1"/>
      <c r="F171" s="1"/>
      <c r="G171" s="26"/>
      <c r="H171" s="26"/>
    </row>
    <row r="172" spans="3:8" ht="18">
      <c r="C172" s="92" t="s">
        <v>120</v>
      </c>
      <c r="E172" s="1"/>
      <c r="F172" s="1"/>
      <c r="G172" s="26"/>
      <c r="H172" s="26"/>
    </row>
    <row r="173" spans="5:8" ht="12.75">
      <c r="E173" s="1"/>
      <c r="F173" s="1"/>
      <c r="G173" s="26"/>
      <c r="H173" s="26"/>
    </row>
    <row r="174" spans="2:8" ht="12.75">
      <c r="B174" s="16"/>
      <c r="C174" s="67" t="s">
        <v>31</v>
      </c>
      <c r="D174" s="68"/>
      <c r="E174" s="46" t="s">
        <v>30</v>
      </c>
      <c r="F174" s="47" t="s">
        <v>0</v>
      </c>
      <c r="G174" s="26"/>
      <c r="H174" s="26"/>
    </row>
    <row r="175" spans="2:8" ht="12.75">
      <c r="B175" s="24"/>
      <c r="C175" s="41"/>
      <c r="D175" s="20"/>
      <c r="E175" s="8"/>
      <c r="F175" s="9"/>
      <c r="G175" s="26"/>
      <c r="H175" s="26"/>
    </row>
    <row r="176" spans="2:10" ht="12.75">
      <c r="B176" s="16"/>
      <c r="C176" s="84" t="s">
        <v>116</v>
      </c>
      <c r="D176" s="85"/>
      <c r="E176" s="90">
        <v>0.125</v>
      </c>
      <c r="F176" s="77"/>
      <c r="G176" s="26"/>
      <c r="H176" s="49"/>
      <c r="I176" s="50"/>
      <c r="J176" s="50"/>
    </row>
    <row r="177" spans="2:10" ht="12.75">
      <c r="B177" s="16"/>
      <c r="C177" s="84"/>
      <c r="D177" s="85"/>
      <c r="E177" s="45"/>
      <c r="F177" s="77"/>
      <c r="G177" s="26"/>
      <c r="H177" s="49"/>
      <c r="I177" s="50"/>
      <c r="J177" s="50"/>
    </row>
    <row r="178" spans="2:10" ht="12.75">
      <c r="B178" s="16"/>
      <c r="C178" s="84" t="s">
        <v>117</v>
      </c>
      <c r="D178" s="85"/>
      <c r="E178" s="90">
        <v>0.125</v>
      </c>
      <c r="F178" s="77"/>
      <c r="G178" s="26"/>
      <c r="H178" s="49"/>
      <c r="I178" s="50"/>
      <c r="J178" s="50"/>
    </row>
    <row r="179" spans="2:10" ht="12.75">
      <c r="B179" s="16"/>
      <c r="C179" s="84"/>
      <c r="D179" s="85"/>
      <c r="E179" s="45"/>
      <c r="F179" s="77"/>
      <c r="G179" s="26"/>
      <c r="H179" s="49"/>
      <c r="I179" s="50"/>
      <c r="J179" s="50"/>
    </row>
    <row r="180" spans="2:8" ht="12.75">
      <c r="B180" s="16"/>
      <c r="C180" s="84" t="s">
        <v>118</v>
      </c>
      <c r="D180" s="19"/>
      <c r="E180" s="90">
        <v>0.125</v>
      </c>
      <c r="F180" s="7"/>
      <c r="G180" s="26"/>
      <c r="H180" s="26"/>
    </row>
    <row r="181" spans="2:8" ht="12.75">
      <c r="B181" s="16"/>
      <c r="C181" s="84"/>
      <c r="D181" s="85"/>
      <c r="E181" s="45"/>
      <c r="F181" s="77"/>
      <c r="G181" s="26"/>
      <c r="H181" s="26"/>
    </row>
    <row r="182" spans="2:8" ht="12.75">
      <c r="B182" s="16"/>
      <c r="C182" s="84" t="s">
        <v>119</v>
      </c>
      <c r="D182" s="85"/>
      <c r="E182" s="90">
        <v>0.125</v>
      </c>
      <c r="F182" s="77"/>
      <c r="G182" s="26"/>
      <c r="H182" s="26"/>
    </row>
    <row r="183" spans="2:8" ht="12.75">
      <c r="B183" s="16"/>
      <c r="C183" s="39"/>
      <c r="D183" s="19"/>
      <c r="E183" s="4"/>
      <c r="F183" s="7"/>
      <c r="G183" s="26"/>
      <c r="H183" s="26"/>
    </row>
    <row r="184" spans="2:8" ht="12.75">
      <c r="B184" s="16"/>
      <c r="C184" s="81" t="s">
        <v>32</v>
      </c>
      <c r="D184" s="82"/>
      <c r="E184" s="66">
        <v>0.5</v>
      </c>
      <c r="F184" s="78"/>
      <c r="G184" s="26"/>
      <c r="H184" s="26"/>
    </row>
    <row r="185" spans="2:8" ht="12.75">
      <c r="B185" s="16"/>
      <c r="C185" s="16"/>
      <c r="D185" s="16"/>
      <c r="E185" s="1"/>
      <c r="G185" s="26"/>
      <c r="H185" s="26"/>
    </row>
    <row r="186" spans="2:8" ht="18">
      <c r="B186" s="16"/>
      <c r="C186" s="74"/>
      <c r="D186" s="16"/>
      <c r="E186" s="1"/>
      <c r="F186" s="42">
        <f>ROUNDDOWN(IF(OR(F176=0,F178=0,F180=0,F182=0,F184=0,F176&gt;4,F178&gt;4,F180&gt;4,F182&gt;4,F184&gt;4),0,(((F176+F178+F180+F182)/4)+F184)/2),1)</f>
        <v>0</v>
      </c>
      <c r="G186" s="26"/>
      <c r="H186" s="26"/>
    </row>
    <row r="187" spans="5:8" ht="12.75">
      <c r="E187" s="1"/>
      <c r="F187" s="1"/>
      <c r="G187" s="26"/>
      <c r="H187" s="26"/>
    </row>
    <row r="188" spans="5:8" ht="12.75">
      <c r="E188" s="1"/>
      <c r="F188" s="1"/>
      <c r="G188" s="26"/>
      <c r="H188" s="26"/>
    </row>
    <row r="189" spans="5:8" ht="12.75">
      <c r="E189" s="1"/>
      <c r="F189" s="1"/>
      <c r="G189" s="26"/>
      <c r="H189" s="26"/>
    </row>
    <row r="190" spans="5:8" ht="12.75">
      <c r="E190" s="1"/>
      <c r="F190" s="1"/>
      <c r="G190" s="26"/>
      <c r="H190" s="26"/>
    </row>
    <row r="191" spans="5:8" ht="12.75">
      <c r="E191" s="1"/>
      <c r="F191" s="1"/>
      <c r="G191" s="26"/>
      <c r="H191" s="26"/>
    </row>
    <row r="192" spans="5:8" ht="12.75">
      <c r="E192" s="1"/>
      <c r="F192" s="1"/>
      <c r="G192" s="26"/>
      <c r="H192" s="26"/>
    </row>
    <row r="193" spans="5:8" ht="12.75">
      <c r="E193" s="1"/>
      <c r="F193" s="1"/>
      <c r="G193" s="26"/>
      <c r="H193" s="26"/>
    </row>
    <row r="194" spans="5:8" ht="12.75">
      <c r="E194" s="1"/>
      <c r="F194" s="1"/>
      <c r="G194" s="26"/>
      <c r="H194" s="26"/>
    </row>
    <row r="195" spans="5:8" ht="12.75">
      <c r="E195" s="1"/>
      <c r="F195" s="1"/>
      <c r="G195" s="26"/>
      <c r="H195" s="26"/>
    </row>
    <row r="196" spans="5:8" ht="12.75">
      <c r="E196" s="1"/>
      <c r="F196" s="1"/>
      <c r="G196" s="26"/>
      <c r="H196" s="26"/>
    </row>
    <row r="197" spans="5:8" ht="12.75">
      <c r="E197" s="1"/>
      <c r="F197" s="1"/>
      <c r="G197" s="26"/>
      <c r="H197" s="26"/>
    </row>
    <row r="198" spans="5:8" ht="12.75">
      <c r="E198" s="1"/>
      <c r="F198" s="1"/>
      <c r="G198" s="26"/>
      <c r="H198" s="26"/>
    </row>
    <row r="199" spans="7:8" ht="12.75">
      <c r="G199" s="26"/>
      <c r="H199" s="26"/>
    </row>
    <row r="200" spans="5:8" ht="12.75">
      <c r="E200" s="1"/>
      <c r="F200" s="1"/>
      <c r="G200" s="26"/>
      <c r="H200" s="26"/>
    </row>
    <row r="201" spans="5:8" ht="12.75">
      <c r="E201" s="1"/>
      <c r="F201" s="1"/>
      <c r="G201" s="26"/>
      <c r="H201" s="26"/>
    </row>
    <row r="202" spans="5:8" ht="12.75">
      <c r="E202" s="1"/>
      <c r="F202" s="1"/>
      <c r="G202" s="26"/>
      <c r="H202" s="26"/>
    </row>
    <row r="203" spans="5:8" ht="12.75">
      <c r="E203" s="1"/>
      <c r="F203" s="1"/>
      <c r="G203" s="26"/>
      <c r="H203" s="26"/>
    </row>
    <row r="204" spans="5:8" ht="12.75">
      <c r="E204" s="1"/>
      <c r="F204" s="1"/>
      <c r="G204" s="26"/>
      <c r="H204" s="26"/>
    </row>
    <row r="205" spans="5:8" ht="12.75">
      <c r="E205" s="1"/>
      <c r="F205" s="1"/>
      <c r="G205" s="26"/>
      <c r="H205" s="26"/>
    </row>
    <row r="206" spans="5:8" ht="12.75">
      <c r="E206" s="1"/>
      <c r="F206" s="1"/>
      <c r="G206" s="26"/>
      <c r="H206" s="26"/>
    </row>
    <row r="207" spans="5:8" ht="12.75">
      <c r="E207" s="1"/>
      <c r="F207" s="1"/>
      <c r="G207" s="26"/>
      <c r="H207" s="26"/>
    </row>
    <row r="208" spans="5:8" ht="12.75">
      <c r="E208" s="1"/>
      <c r="F208" s="1"/>
      <c r="G208" s="26"/>
      <c r="H208" s="26"/>
    </row>
    <row r="209" spans="5:8" ht="12.75">
      <c r="E209" s="1"/>
      <c r="F209" s="1"/>
      <c r="G209" s="26"/>
      <c r="H209" s="26"/>
    </row>
    <row r="210" spans="5:8" ht="12.75">
      <c r="E210" s="1"/>
      <c r="F210" s="1"/>
      <c r="G210" s="26"/>
      <c r="H210" s="26"/>
    </row>
    <row r="211" spans="5:8" ht="12.75">
      <c r="E211" s="1"/>
      <c r="F211" s="1"/>
      <c r="G211" s="26"/>
      <c r="H211" s="26"/>
    </row>
    <row r="212" spans="5:8" ht="12.75">
      <c r="E212" s="1"/>
      <c r="F212" s="1"/>
      <c r="G212" s="26"/>
      <c r="H212" s="26"/>
    </row>
    <row r="213" spans="5:8" ht="12.75">
      <c r="E213" s="1"/>
      <c r="F213" s="1"/>
      <c r="G213" s="26"/>
      <c r="H213" s="26"/>
    </row>
    <row r="214" spans="5:8" ht="12.75">
      <c r="E214" s="1"/>
      <c r="F214" s="1"/>
      <c r="G214" s="26"/>
      <c r="H214" s="26"/>
    </row>
    <row r="215" spans="5:8" ht="12.75">
      <c r="E215" s="1"/>
      <c r="F215" s="1"/>
      <c r="G215" s="26"/>
      <c r="H215" s="26"/>
    </row>
    <row r="216" spans="5:8" ht="12.75">
      <c r="E216" s="1"/>
      <c r="F216" s="1"/>
      <c r="G216" s="26"/>
      <c r="H216" s="26"/>
    </row>
    <row r="217" spans="5:8" ht="12.75">
      <c r="E217" s="1"/>
      <c r="F217" s="1"/>
      <c r="G217" s="26"/>
      <c r="H217" s="26"/>
    </row>
    <row r="218" spans="3:8" ht="12.75">
      <c r="C218" s="26"/>
      <c r="D218" s="26"/>
      <c r="E218" s="27"/>
      <c r="F218" s="27"/>
      <c r="G218" s="26"/>
      <c r="H218" s="26"/>
    </row>
    <row r="219" spans="7:8" ht="12.75">
      <c r="G219" s="26"/>
      <c r="H219" s="26"/>
    </row>
    <row r="220" spans="5:8" ht="12.75">
      <c r="E220" s="1"/>
      <c r="F220" s="1"/>
      <c r="G220" s="26"/>
      <c r="H220" s="26"/>
    </row>
    <row r="221" spans="5:8" ht="12.75">
      <c r="E221" s="1"/>
      <c r="F221" s="1"/>
      <c r="G221" s="26"/>
      <c r="H221" s="26"/>
    </row>
    <row r="222" spans="5:8" ht="12.75">
      <c r="E222" s="1"/>
      <c r="F222" s="1"/>
      <c r="G222" s="26"/>
      <c r="H222" s="26"/>
    </row>
    <row r="223" spans="5:8" ht="12.75">
      <c r="E223" s="1"/>
      <c r="F223" s="1"/>
      <c r="G223" s="26"/>
      <c r="H223" s="26"/>
    </row>
    <row r="224" spans="5:8" ht="12.75">
      <c r="E224" s="1"/>
      <c r="F224" s="1"/>
      <c r="G224" s="26"/>
      <c r="H224" s="26"/>
    </row>
    <row r="225" spans="5:8" ht="12.75">
      <c r="E225" s="1"/>
      <c r="F225" s="1"/>
      <c r="G225" s="26"/>
      <c r="H225" s="26"/>
    </row>
    <row r="226" spans="5:8" ht="12.75">
      <c r="E226" s="1"/>
      <c r="F226" s="1"/>
      <c r="G226" s="26"/>
      <c r="H226" s="26"/>
    </row>
    <row r="227" spans="5:8" ht="12.75">
      <c r="E227" s="1"/>
      <c r="F227" s="1"/>
      <c r="G227" s="26"/>
      <c r="H227" s="26"/>
    </row>
    <row r="228" spans="5:8" ht="12.75">
      <c r="E228" s="1"/>
      <c r="F228" s="1"/>
      <c r="G228" s="26"/>
      <c r="H228" s="26"/>
    </row>
    <row r="229" spans="5:8" ht="12.75">
      <c r="E229" s="1"/>
      <c r="F229" s="1"/>
      <c r="G229" s="26"/>
      <c r="H229" s="26"/>
    </row>
    <row r="230" spans="5:8" ht="12.75">
      <c r="E230" s="1"/>
      <c r="F230" s="1"/>
      <c r="G230" s="26"/>
      <c r="H230" s="26"/>
    </row>
    <row r="231" spans="5:8" ht="12.75">
      <c r="E231" s="1"/>
      <c r="F231" s="1"/>
      <c r="G231" s="26"/>
      <c r="H231" s="26"/>
    </row>
    <row r="232" spans="7:8" ht="12.75">
      <c r="G232" s="26"/>
      <c r="H232" s="26"/>
    </row>
    <row r="233" spans="7:8" ht="12.75">
      <c r="G233" s="26"/>
      <c r="H233" s="26"/>
    </row>
    <row r="234" spans="7:8" ht="12.75">
      <c r="G234" s="26"/>
      <c r="H234" s="26"/>
    </row>
    <row r="235" spans="7:8" ht="12.75">
      <c r="G235" s="26"/>
      <c r="H235" s="26"/>
    </row>
    <row r="236" spans="7:8" ht="12.75">
      <c r="G236" s="26"/>
      <c r="H236" s="26"/>
    </row>
    <row r="237" spans="6:7" ht="12.75">
      <c r="F237" s="27"/>
      <c r="G237" s="26"/>
    </row>
    <row r="238" spans="6:7" ht="12.75">
      <c r="F238" s="27"/>
      <c r="G238" s="26"/>
    </row>
    <row r="239" spans="6:7" ht="12.75">
      <c r="F239" s="27"/>
      <c r="G239" s="26"/>
    </row>
    <row r="240" spans="6:7" ht="12.75">
      <c r="F240" s="27"/>
      <c r="G240" s="26"/>
    </row>
    <row r="241" spans="6:7" ht="12.75">
      <c r="F241" s="27"/>
      <c r="G241" s="26"/>
    </row>
    <row r="242" spans="6:7" ht="12.75">
      <c r="F242" s="27"/>
      <c r="G242" s="26"/>
    </row>
    <row r="243" spans="3:7" ht="12.75">
      <c r="C243" s="26"/>
      <c r="D243" s="26"/>
      <c r="E243" s="27"/>
      <c r="F243" s="27"/>
      <c r="G243" s="26"/>
    </row>
    <row r="244" spans="3:7" ht="12.75">
      <c r="C244" s="26"/>
      <c r="D244" s="26"/>
      <c r="E244" s="27"/>
      <c r="F244" s="27"/>
      <c r="G244" s="26"/>
    </row>
    <row r="245" spans="3:7" ht="12.75">
      <c r="C245" s="26"/>
      <c r="D245" s="26"/>
      <c r="E245" s="27"/>
      <c r="F245" s="27"/>
      <c r="G245" s="26"/>
    </row>
    <row r="246" spans="3:7" ht="12.75">
      <c r="C246" s="26"/>
      <c r="D246" s="26"/>
      <c r="E246" s="27"/>
      <c r="F246" s="27"/>
      <c r="G246" s="26"/>
    </row>
    <row r="247" spans="3:7" ht="12.75">
      <c r="C247" s="26"/>
      <c r="D247" s="26"/>
      <c r="E247" s="27"/>
      <c r="F247" s="27"/>
      <c r="G247" s="26"/>
    </row>
    <row r="248" spans="3:7" ht="12.75">
      <c r="C248" s="26"/>
      <c r="D248" s="26"/>
      <c r="E248" s="27"/>
      <c r="F248" s="27"/>
      <c r="G248" s="26"/>
    </row>
    <row r="249" spans="5:7" ht="12.75">
      <c r="E249" s="1"/>
      <c r="F249" s="27"/>
      <c r="G249" s="26"/>
    </row>
    <row r="250" ht="12.75">
      <c r="E250" s="1"/>
    </row>
    <row r="251" ht="12.75">
      <c r="E251" s="1"/>
    </row>
    <row r="252" spans="5:6" ht="12.75">
      <c r="E252" s="1"/>
      <c r="F252" s="17"/>
    </row>
    <row r="253" spans="5:6" ht="12.75">
      <c r="E253" s="1"/>
      <c r="F253" s="17"/>
    </row>
    <row r="254" spans="5:6" ht="12.75">
      <c r="E254" s="1"/>
      <c r="F254" s="17"/>
    </row>
    <row r="255" ht="12.75">
      <c r="F255" s="18"/>
    </row>
    <row r="256" ht="12.75">
      <c r="F256" s="25"/>
    </row>
    <row r="257" ht="12.75">
      <c r="F257" s="22"/>
    </row>
    <row r="258" ht="12.75">
      <c r="F258" s="22"/>
    </row>
    <row r="259" ht="12.75">
      <c r="F259" s="22"/>
    </row>
    <row r="260" ht="12.75">
      <c r="F260" s="22"/>
    </row>
    <row r="261" ht="12.75">
      <c r="F261" s="22"/>
    </row>
    <row r="262" ht="12.75">
      <c r="F262" s="17"/>
    </row>
    <row r="263" ht="12.75">
      <c r="F263" s="37"/>
    </row>
    <row r="264" ht="12.75">
      <c r="F264" s="27"/>
    </row>
    <row r="265" ht="12.75">
      <c r="F265" s="27"/>
    </row>
    <row r="266" ht="12.75">
      <c r="F266" s="27"/>
    </row>
    <row r="267" ht="12.75">
      <c r="F267" s="27"/>
    </row>
  </sheetData>
  <sheetProtection/>
  <mergeCells count="3">
    <mergeCell ref="A1:F1"/>
    <mergeCell ref="A3:F3"/>
    <mergeCell ref="A5:C5"/>
  </mergeCells>
  <dataValidations count="2">
    <dataValidation allowBlank="1" showInputMessage="1" errorTitle="Ungültige Eingabe" error="Alle Teilnoten müssen mindestens 4,0 sein!" sqref="F12"/>
    <dataValidation type="decimal" allowBlank="1" showInputMessage="1" showErrorMessage="1" errorTitle="Ungültige Eingabe" error="Alle Teilnoten müssen mindestens 4,0 sein!" sqref="F166 F164 F162 F132 F134 F136 F122 F120 F118 F108 F106 F104 F93 F91 F89 F66 F64 F62 F53 F51 F49 F35 F37 F16 F14 F25 F27 F75 F77 F79 F147 F149 F184 F181:F182 F176:F179">
      <formula1>1</formula1>
      <formula2>4</formula2>
    </dataValidation>
  </dataValidations>
  <printOptions horizontalCentered="1"/>
  <pageMargins left="0.7874015748031497" right="0.7874015748031497" top="0.3937007874015748" bottom="0.3937007874015748" header="0.5118110236220472" footer="0.5118110236220472"/>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tabColor rgb="FF9900CC"/>
  </sheetPr>
  <dimension ref="A1:L246"/>
  <sheetViews>
    <sheetView tabSelected="1" zoomScalePageLayoutView="0" workbookViewId="0" topLeftCell="A1">
      <selection activeCell="F14" sqref="F14"/>
    </sheetView>
  </sheetViews>
  <sheetFormatPr defaultColWidth="11.421875" defaultRowHeight="12.75"/>
  <cols>
    <col min="1" max="1" width="4.00390625" style="1" customWidth="1"/>
    <col min="2" max="2" width="9.28125" style="1" bestFit="1" customWidth="1"/>
    <col min="3" max="3" width="22.7109375" style="1" customWidth="1"/>
    <col min="4" max="4" width="35.57421875" style="1" customWidth="1"/>
    <col min="5" max="5" width="12.140625" style="3" bestFit="1" customWidth="1"/>
    <col min="6" max="6" width="10.7109375" style="3" bestFit="1" customWidth="1"/>
    <col min="7" max="7" width="12.28125" style="1" customWidth="1"/>
    <col min="8" max="8" width="11.00390625" style="1" customWidth="1"/>
    <col min="9" max="9" width="12.28125" style="2" customWidth="1"/>
    <col min="10" max="16384" width="11.421875" style="1" customWidth="1"/>
  </cols>
  <sheetData>
    <row r="1" spans="1:9" ht="23.25">
      <c r="A1" s="94" t="s">
        <v>5</v>
      </c>
      <c r="B1" s="94"/>
      <c r="C1" s="94"/>
      <c r="D1" s="94"/>
      <c r="E1" s="94"/>
      <c r="F1" s="94"/>
      <c r="G1" s="23"/>
      <c r="H1" s="23"/>
      <c r="I1" s="23"/>
    </row>
    <row r="3" spans="1:9" ht="26.25">
      <c r="A3" s="95" t="s">
        <v>98</v>
      </c>
      <c r="B3" s="95"/>
      <c r="C3" s="95"/>
      <c r="D3" s="95"/>
      <c r="E3" s="95"/>
      <c r="F3" s="95"/>
      <c r="G3" s="23"/>
      <c r="H3" s="23"/>
      <c r="I3" s="23"/>
    </row>
    <row r="6" spans="1:9" ht="20.25">
      <c r="A6" s="28" t="s">
        <v>56</v>
      </c>
      <c r="B6" s="28"/>
      <c r="C6" s="28"/>
      <c r="D6" s="16"/>
      <c r="E6" s="17"/>
      <c r="F6" s="17"/>
      <c r="G6" s="24"/>
      <c r="H6" s="24"/>
      <c r="I6" s="18"/>
    </row>
    <row r="7" spans="1:9" ht="12.75">
      <c r="A7" s="24"/>
      <c r="D7" s="24"/>
      <c r="E7" s="25"/>
      <c r="F7" s="25"/>
      <c r="G7" s="24"/>
      <c r="H7" s="24"/>
      <c r="I7" s="18"/>
    </row>
    <row r="8" spans="1:9" ht="12.75">
      <c r="A8" s="24"/>
      <c r="D8" s="24"/>
      <c r="E8" s="25"/>
      <c r="F8" s="25"/>
      <c r="G8" s="24"/>
      <c r="H8" s="24"/>
      <c r="I8" s="18"/>
    </row>
    <row r="9" spans="1:9" ht="14.25">
      <c r="A9" s="33" t="s">
        <v>82</v>
      </c>
      <c r="B9" s="33"/>
      <c r="C9" s="33"/>
      <c r="G9" s="24"/>
      <c r="H9" s="24"/>
      <c r="I9" s="18"/>
    </row>
    <row r="10" spans="3:9" ht="14.25">
      <c r="C10" s="29"/>
      <c r="G10" s="24"/>
      <c r="H10" s="24"/>
      <c r="I10" s="18"/>
    </row>
    <row r="11" spans="3:9" ht="12.75">
      <c r="C11" s="24"/>
      <c r="H11" s="24"/>
      <c r="I11" s="18"/>
    </row>
    <row r="12" spans="1:9" ht="12.75">
      <c r="A12" s="16"/>
      <c r="B12" s="19"/>
      <c r="C12" s="14" t="s">
        <v>8</v>
      </c>
      <c r="D12" s="14" t="s">
        <v>7</v>
      </c>
      <c r="E12" s="13" t="s">
        <v>4</v>
      </c>
      <c r="F12" s="15" t="s">
        <v>0</v>
      </c>
      <c r="G12" s="24"/>
      <c r="H12" s="24"/>
      <c r="I12" s="18"/>
    </row>
    <row r="13" spans="1:9" ht="12.75">
      <c r="A13" s="24"/>
      <c r="B13" s="43"/>
      <c r="C13" s="34"/>
      <c r="D13" s="34"/>
      <c r="E13" s="35"/>
      <c r="F13" s="35"/>
      <c r="G13" s="24"/>
      <c r="H13" s="24"/>
      <c r="I13" s="18"/>
    </row>
    <row r="14" spans="1:9" ht="12.75">
      <c r="A14" s="54"/>
      <c r="B14" s="53"/>
      <c r="C14" s="44" t="s">
        <v>58</v>
      </c>
      <c r="D14" s="48"/>
      <c r="E14" s="5">
        <v>3</v>
      </c>
      <c r="F14" s="6"/>
      <c r="G14" s="24"/>
      <c r="H14" s="24"/>
      <c r="I14" s="18"/>
    </row>
    <row r="15" spans="1:9" ht="12.75">
      <c r="A15" s="16"/>
      <c r="B15" s="19"/>
      <c r="C15" s="4"/>
      <c r="D15" s="4"/>
      <c r="E15" s="5"/>
      <c r="F15" s="5"/>
      <c r="G15" s="59"/>
      <c r="H15" s="24"/>
      <c r="I15" s="18"/>
    </row>
    <row r="16" spans="1:9" ht="12.75">
      <c r="A16" s="55"/>
      <c r="B16" s="53"/>
      <c r="C16" s="51" t="s">
        <v>10</v>
      </c>
      <c r="D16" s="11"/>
      <c r="E16" s="11">
        <v>5</v>
      </c>
      <c r="F16" s="12"/>
      <c r="G16" s="60"/>
      <c r="H16" s="24"/>
      <c r="I16" s="18"/>
    </row>
    <row r="17" spans="1:8" ht="12.75">
      <c r="A17" s="16"/>
      <c r="B17" s="16"/>
      <c r="C17" s="16"/>
      <c r="D17" s="16"/>
      <c r="E17" s="17"/>
      <c r="F17" s="17"/>
      <c r="G17" s="59"/>
      <c r="H17" s="26"/>
    </row>
    <row r="18" spans="1:8" ht="12.75">
      <c r="A18" s="16"/>
      <c r="B18" s="16"/>
      <c r="C18" s="74"/>
      <c r="D18" s="17"/>
      <c r="E18" s="32">
        <f>SUM(E13:E16)</f>
        <v>8</v>
      </c>
      <c r="F18" s="37">
        <f>IF(OR(F14=0,F16=0,F14&gt;4,F16&gt;4),0,ROUNDDOWN((E14*F14+E16*F16)/E18,1))</f>
        <v>0</v>
      </c>
      <c r="G18" s="3"/>
      <c r="H18" s="26"/>
    </row>
    <row r="19" spans="4:8" ht="15">
      <c r="D19" s="61"/>
      <c r="E19" s="62"/>
      <c r="F19" s="63"/>
      <c r="G19" s="63"/>
      <c r="H19" s="26"/>
    </row>
    <row r="20" spans="1:8" ht="14.25">
      <c r="A20" s="33" t="s">
        <v>57</v>
      </c>
      <c r="B20" s="33"/>
      <c r="C20" s="33"/>
      <c r="G20" s="26"/>
      <c r="H20" s="26"/>
    </row>
    <row r="21" spans="3:8" ht="14.25">
      <c r="C21" s="29"/>
      <c r="G21" s="26"/>
      <c r="H21" s="26"/>
    </row>
    <row r="22" spans="3:8" ht="12.75">
      <c r="C22" s="24"/>
      <c r="G22" s="26"/>
      <c r="H22" s="26"/>
    </row>
    <row r="23" spans="1:8" ht="12.75">
      <c r="A23" s="16"/>
      <c r="B23" s="19"/>
      <c r="C23" s="14" t="s">
        <v>8</v>
      </c>
      <c r="D23" s="14" t="s">
        <v>7</v>
      </c>
      <c r="E23" s="13" t="s">
        <v>4</v>
      </c>
      <c r="F23" s="15" t="s">
        <v>0</v>
      </c>
      <c r="G23" s="26"/>
      <c r="H23" s="26"/>
    </row>
    <row r="24" spans="1:8" ht="12.75">
      <c r="A24" s="24"/>
      <c r="B24" s="43"/>
      <c r="C24" s="34"/>
      <c r="D24" s="34"/>
      <c r="E24" s="35"/>
      <c r="F24" s="35"/>
      <c r="G24" s="26"/>
      <c r="H24" s="26"/>
    </row>
    <row r="25" spans="1:12" s="2" customFormat="1" ht="12.75">
      <c r="A25" s="54"/>
      <c r="B25" s="53"/>
      <c r="C25" s="44" t="s">
        <v>58</v>
      </c>
      <c r="D25" s="48"/>
      <c r="E25" s="5">
        <v>3</v>
      </c>
      <c r="F25" s="6"/>
      <c r="G25" s="26"/>
      <c r="H25" s="26"/>
      <c r="J25" s="1"/>
      <c r="K25" s="1"/>
      <c r="L25" s="1"/>
    </row>
    <row r="26" spans="1:12" s="2" customFormat="1" ht="12.75">
      <c r="A26" s="16"/>
      <c r="B26" s="19"/>
      <c r="C26" s="4"/>
      <c r="D26" s="4"/>
      <c r="E26" s="5"/>
      <c r="F26" s="5"/>
      <c r="G26" s="26"/>
      <c r="H26" s="26"/>
      <c r="J26" s="1"/>
      <c r="K26" s="1"/>
      <c r="L26" s="1"/>
    </row>
    <row r="27" spans="1:12" s="2" customFormat="1" ht="12.75">
      <c r="A27" s="55"/>
      <c r="B27" s="53"/>
      <c r="C27" s="51" t="s">
        <v>10</v>
      </c>
      <c r="D27" s="11"/>
      <c r="E27" s="11">
        <v>5</v>
      </c>
      <c r="F27" s="12"/>
      <c r="G27" s="26"/>
      <c r="H27" s="26"/>
      <c r="J27" s="1"/>
      <c r="K27" s="1"/>
      <c r="L27" s="1"/>
    </row>
    <row r="28" spans="1:12" s="2" customFormat="1" ht="12.75">
      <c r="A28" s="16"/>
      <c r="B28" s="16"/>
      <c r="C28" s="16"/>
      <c r="D28" s="16"/>
      <c r="E28" s="17"/>
      <c r="F28" s="17"/>
      <c r="G28" s="26"/>
      <c r="H28" s="26"/>
      <c r="J28" s="1"/>
      <c r="K28" s="1"/>
      <c r="L28" s="1"/>
    </row>
    <row r="29" spans="1:12" s="2" customFormat="1" ht="12.75">
      <c r="A29" s="16"/>
      <c r="B29" s="16"/>
      <c r="C29" s="74"/>
      <c r="D29" s="17"/>
      <c r="E29" s="32">
        <f>SUM(E24:E27)</f>
        <v>8</v>
      </c>
      <c r="F29" s="37">
        <f>IF(OR(F25=0,F27=0,F25&gt;4,F27&gt;4),0,ROUNDDOWN((E25*F25+E27*F27)/E29,1))</f>
        <v>0</v>
      </c>
      <c r="G29" s="26"/>
      <c r="H29" s="26"/>
      <c r="J29" s="1"/>
      <c r="K29" s="1"/>
      <c r="L29" s="1"/>
    </row>
    <row r="30" spans="7:12" s="2" customFormat="1" ht="12.75">
      <c r="G30" s="26"/>
      <c r="H30" s="26"/>
      <c r="J30" s="1"/>
      <c r="K30" s="1"/>
      <c r="L30" s="1"/>
    </row>
    <row r="31" spans="1:12" s="2" customFormat="1" ht="14.25">
      <c r="A31" s="33" t="s">
        <v>59</v>
      </c>
      <c r="B31" s="33"/>
      <c r="C31" s="33"/>
      <c r="D31" s="1"/>
      <c r="E31" s="3"/>
      <c r="F31" s="3"/>
      <c r="G31" s="26"/>
      <c r="H31" s="26"/>
      <c r="J31" s="1"/>
      <c r="K31" s="1"/>
      <c r="L31" s="1"/>
    </row>
    <row r="32" spans="1:12" s="2" customFormat="1" ht="14.25">
      <c r="A32" s="1"/>
      <c r="B32" s="1"/>
      <c r="C32" s="29"/>
      <c r="D32" s="1"/>
      <c r="E32" s="3"/>
      <c r="F32" s="3"/>
      <c r="G32" s="1"/>
      <c r="H32" s="26"/>
      <c r="J32" s="1"/>
      <c r="K32" s="1"/>
      <c r="L32" s="1"/>
    </row>
    <row r="33" spans="1:12" s="2" customFormat="1" ht="12.75">
      <c r="A33" s="1"/>
      <c r="B33" s="1"/>
      <c r="C33" s="24"/>
      <c r="D33" s="1"/>
      <c r="E33" s="3"/>
      <c r="F33" s="3"/>
      <c r="G33" s="1"/>
      <c r="H33" s="26"/>
      <c r="J33" s="1"/>
      <c r="K33" s="1"/>
      <c r="L33" s="1"/>
    </row>
    <row r="34" spans="1:12" s="2" customFormat="1" ht="12.75">
      <c r="A34" s="16"/>
      <c r="B34" s="19"/>
      <c r="C34" s="14" t="s">
        <v>8</v>
      </c>
      <c r="D34" s="14" t="s">
        <v>7</v>
      </c>
      <c r="E34" s="13" t="s">
        <v>4</v>
      </c>
      <c r="F34" s="15" t="s">
        <v>0</v>
      </c>
      <c r="G34" s="26"/>
      <c r="H34" s="26"/>
      <c r="J34" s="1"/>
      <c r="K34" s="1"/>
      <c r="L34" s="1"/>
    </row>
    <row r="35" spans="1:12" s="2" customFormat="1" ht="12.75">
      <c r="A35" s="24"/>
      <c r="B35" s="43"/>
      <c r="C35" s="34"/>
      <c r="D35" s="34"/>
      <c r="E35" s="35"/>
      <c r="F35" s="35"/>
      <c r="G35" s="26"/>
      <c r="H35" s="26"/>
      <c r="J35" s="1"/>
      <c r="K35" s="1"/>
      <c r="L35" s="1"/>
    </row>
    <row r="36" spans="1:12" s="2" customFormat="1" ht="12.75">
      <c r="A36" s="54"/>
      <c r="B36" s="53"/>
      <c r="C36" s="44" t="s">
        <v>58</v>
      </c>
      <c r="D36" s="48"/>
      <c r="E36" s="5">
        <v>3</v>
      </c>
      <c r="F36" s="6"/>
      <c r="G36" s="26"/>
      <c r="H36" s="26"/>
      <c r="J36" s="1"/>
      <c r="K36" s="1"/>
      <c r="L36" s="1"/>
    </row>
    <row r="37" spans="1:12" s="2" customFormat="1" ht="12.75">
      <c r="A37" s="16"/>
      <c r="B37" s="19"/>
      <c r="C37" s="4"/>
      <c r="D37" s="4"/>
      <c r="E37" s="5"/>
      <c r="F37" s="5"/>
      <c r="G37" s="26"/>
      <c r="H37" s="26"/>
      <c r="J37" s="1"/>
      <c r="K37" s="1"/>
      <c r="L37" s="1"/>
    </row>
    <row r="38" spans="1:12" s="2" customFormat="1" ht="12.75">
      <c r="A38" s="55"/>
      <c r="B38" s="53"/>
      <c r="C38" s="51" t="s">
        <v>10</v>
      </c>
      <c r="D38" s="11"/>
      <c r="E38" s="11">
        <v>5</v>
      </c>
      <c r="F38" s="12"/>
      <c r="G38" s="26"/>
      <c r="H38" s="26"/>
      <c r="J38" s="1"/>
      <c r="K38" s="1"/>
      <c r="L38" s="1"/>
    </row>
    <row r="39" spans="1:12" s="2" customFormat="1" ht="12.75">
      <c r="A39" s="16"/>
      <c r="B39" s="16"/>
      <c r="C39" s="16"/>
      <c r="D39" s="16"/>
      <c r="E39" s="17"/>
      <c r="F39" s="17"/>
      <c r="G39" s="26"/>
      <c r="H39" s="26"/>
      <c r="J39" s="1"/>
      <c r="K39" s="1"/>
      <c r="L39" s="1"/>
    </row>
    <row r="40" spans="1:11" s="2" customFormat="1" ht="12.75">
      <c r="A40" s="16"/>
      <c r="B40" s="16"/>
      <c r="C40" s="74"/>
      <c r="D40" s="17"/>
      <c r="E40" s="32">
        <f>SUM(E35:E38)</f>
        <v>8</v>
      </c>
      <c r="F40" s="37">
        <f>IF(OR(F36=0,F38=0,F36&gt;4,F38&gt;4),0,ROUNDDOWN((E36*F36+E38*F38)/E40,1))</f>
        <v>0</v>
      </c>
      <c r="G40" s="26"/>
      <c r="H40" s="26"/>
      <c r="J40" s="1"/>
      <c r="K40" s="1"/>
    </row>
    <row r="41" spans="7:11" s="2" customFormat="1" ht="12.75">
      <c r="G41" s="26"/>
      <c r="H41" s="26"/>
      <c r="J41" s="1"/>
      <c r="K41" s="1"/>
    </row>
    <row r="42" spans="7:11" s="2" customFormat="1" ht="12.75">
      <c r="G42" s="26"/>
      <c r="H42" s="26"/>
      <c r="J42" s="1"/>
      <c r="K42" s="1"/>
    </row>
    <row r="43" spans="7:11" s="2" customFormat="1" ht="12.75">
      <c r="G43" s="26"/>
      <c r="H43" s="26"/>
      <c r="J43" s="1"/>
      <c r="K43" s="1"/>
    </row>
    <row r="44" spans="7:11" s="2" customFormat="1" ht="12.75">
      <c r="G44" s="26"/>
      <c r="H44" s="26"/>
      <c r="J44" s="1"/>
      <c r="K44" s="1"/>
    </row>
    <row r="45" spans="7:11" s="2" customFormat="1" ht="12.75">
      <c r="G45" s="26"/>
      <c r="H45" s="26"/>
      <c r="J45" s="1"/>
      <c r="K45" s="1"/>
    </row>
    <row r="46" spans="7:11" s="2" customFormat="1" ht="12.75">
      <c r="G46" s="26"/>
      <c r="H46" s="26"/>
      <c r="J46" s="1"/>
      <c r="K46" s="1"/>
    </row>
    <row r="47" spans="7:11" s="2" customFormat="1" ht="12.75">
      <c r="G47" s="26"/>
      <c r="H47" s="26"/>
      <c r="J47" s="1"/>
      <c r="K47" s="1"/>
    </row>
    <row r="48" spans="7:11" s="2" customFormat="1" ht="12.75">
      <c r="G48" s="26"/>
      <c r="H48" s="26"/>
      <c r="J48" s="1"/>
      <c r="K48" s="1"/>
    </row>
    <row r="49" spans="7:11" s="2" customFormat="1" ht="12.75">
      <c r="G49" s="26"/>
      <c r="H49" s="26"/>
      <c r="J49" s="1"/>
      <c r="K49" s="1"/>
    </row>
    <row r="50" spans="1:11" s="2" customFormat="1" ht="20.25">
      <c r="A50" s="28" t="s">
        <v>61</v>
      </c>
      <c r="B50" s="28"/>
      <c r="C50" s="28"/>
      <c r="D50" s="1"/>
      <c r="E50" s="3"/>
      <c r="F50" s="3"/>
      <c r="G50" s="26"/>
      <c r="H50" s="26"/>
      <c r="J50" s="1"/>
      <c r="K50" s="1"/>
    </row>
    <row r="51" spans="1:11" s="2" customFormat="1" ht="12.75">
      <c r="A51" s="1"/>
      <c r="B51" s="1"/>
      <c r="C51" s="1"/>
      <c r="D51" s="1"/>
      <c r="E51" s="3"/>
      <c r="F51" s="3"/>
      <c r="G51" s="26"/>
      <c r="H51" s="26"/>
      <c r="J51" s="1"/>
      <c r="K51" s="1"/>
    </row>
    <row r="52" spans="2:11" s="2" customFormat="1" ht="12.75">
      <c r="B52" s="1"/>
      <c r="C52" s="1"/>
      <c r="D52" s="1"/>
      <c r="E52" s="3"/>
      <c r="F52" s="3"/>
      <c r="G52" s="26"/>
      <c r="H52" s="26"/>
      <c r="J52" s="1"/>
      <c r="K52" s="1"/>
    </row>
    <row r="53" spans="1:11" s="2" customFormat="1" ht="14.25">
      <c r="A53" s="33" t="s">
        <v>62</v>
      </c>
      <c r="B53" s="33"/>
      <c r="C53" s="33"/>
      <c r="D53" s="1"/>
      <c r="E53" s="3"/>
      <c r="F53" s="3"/>
      <c r="G53" s="26"/>
      <c r="H53" s="26"/>
      <c r="J53" s="1"/>
      <c r="K53" s="1"/>
    </row>
    <row r="54" spans="1:11" s="2" customFormat="1" ht="12.75">
      <c r="A54" s="1"/>
      <c r="B54" s="1"/>
      <c r="C54" s="1"/>
      <c r="D54" s="1"/>
      <c r="E54" s="3"/>
      <c r="F54" s="3"/>
      <c r="G54" s="26"/>
      <c r="H54" s="26"/>
      <c r="J54" s="1"/>
      <c r="K54" s="1"/>
    </row>
    <row r="55" spans="1:11" s="2" customFormat="1" ht="12.75">
      <c r="A55" s="1"/>
      <c r="B55" s="1"/>
      <c r="C55" s="1"/>
      <c r="D55" s="1"/>
      <c r="E55" s="3"/>
      <c r="F55" s="3"/>
      <c r="G55" s="26"/>
      <c r="H55" s="26"/>
      <c r="J55" s="1"/>
      <c r="K55" s="1"/>
    </row>
    <row r="56" spans="1:11" s="2" customFormat="1" ht="12.75">
      <c r="A56" s="16"/>
      <c r="B56" s="19"/>
      <c r="C56" s="14" t="s">
        <v>8</v>
      </c>
      <c r="D56" s="14" t="s">
        <v>7</v>
      </c>
      <c r="E56" s="13" t="s">
        <v>4</v>
      </c>
      <c r="F56" s="15" t="s">
        <v>0</v>
      </c>
      <c r="G56" s="26"/>
      <c r="H56" s="26"/>
      <c r="J56" s="1"/>
      <c r="K56" s="1"/>
    </row>
    <row r="57" spans="1:11" s="2" customFormat="1" ht="12.75">
      <c r="A57" s="24"/>
      <c r="B57" s="43"/>
      <c r="C57" s="34"/>
      <c r="D57" s="34"/>
      <c r="E57" s="35"/>
      <c r="F57" s="35"/>
      <c r="G57" s="26"/>
      <c r="H57" s="26"/>
      <c r="J57" s="1"/>
      <c r="K57" s="1"/>
    </row>
    <row r="58" spans="1:11" s="2" customFormat="1" ht="12.75">
      <c r="A58" s="54"/>
      <c r="B58" s="53"/>
      <c r="C58" s="44" t="s">
        <v>58</v>
      </c>
      <c r="D58" s="48"/>
      <c r="E58" s="5">
        <v>3</v>
      </c>
      <c r="F58" s="6"/>
      <c r="G58" s="26"/>
      <c r="H58" s="26"/>
      <c r="J58" s="1"/>
      <c r="K58" s="1"/>
    </row>
    <row r="59" spans="1:11" s="2" customFormat="1" ht="12.75">
      <c r="A59" s="16"/>
      <c r="B59" s="19"/>
      <c r="C59" s="4"/>
      <c r="D59" s="4"/>
      <c r="E59" s="5"/>
      <c r="F59" s="5"/>
      <c r="G59" s="26"/>
      <c r="H59" s="26"/>
      <c r="J59" s="1"/>
      <c r="K59" s="1"/>
    </row>
    <row r="60" spans="1:11" s="2" customFormat="1" ht="12.75">
      <c r="A60" s="55"/>
      <c r="B60" s="53"/>
      <c r="C60" s="51" t="s">
        <v>10</v>
      </c>
      <c r="D60" s="11"/>
      <c r="E60" s="11">
        <v>5</v>
      </c>
      <c r="F60" s="12"/>
      <c r="G60" s="26"/>
      <c r="H60" s="26"/>
      <c r="J60" s="1"/>
      <c r="K60" s="1"/>
    </row>
    <row r="61" spans="1:11" s="2" customFormat="1" ht="12.75">
      <c r="A61" s="16"/>
      <c r="B61" s="16"/>
      <c r="C61" s="16"/>
      <c r="D61" s="16"/>
      <c r="E61" s="17"/>
      <c r="F61" s="17"/>
      <c r="G61" s="26"/>
      <c r="H61" s="26"/>
      <c r="J61" s="1"/>
      <c r="K61" s="1"/>
    </row>
    <row r="62" spans="1:11" s="2" customFormat="1" ht="12.75">
      <c r="A62" s="16"/>
      <c r="B62" s="16"/>
      <c r="C62" s="74"/>
      <c r="D62" s="17"/>
      <c r="E62" s="32">
        <f>SUM(E57:E60)</f>
        <v>8</v>
      </c>
      <c r="F62" s="37">
        <f>IF(OR(F58=0,F60=0,F58&gt;4,F60&gt;4),0,ROUNDDOWN((E58*F58+E60*F60)/E62,1))</f>
        <v>0</v>
      </c>
      <c r="G62" s="26"/>
      <c r="H62" s="26"/>
      <c r="J62" s="1"/>
      <c r="K62" s="1"/>
    </row>
    <row r="63" spans="1:11" s="2" customFormat="1" ht="12.75">
      <c r="A63" s="16"/>
      <c r="B63" s="16"/>
      <c r="C63" s="16"/>
      <c r="D63" s="16"/>
      <c r="E63" s="17"/>
      <c r="F63" s="17"/>
      <c r="G63" s="26"/>
      <c r="H63" s="26"/>
      <c r="J63" s="1"/>
      <c r="K63" s="1"/>
    </row>
    <row r="64" spans="1:11" s="2" customFormat="1" ht="12.75">
      <c r="A64" s="1"/>
      <c r="B64" s="1"/>
      <c r="C64" s="1"/>
      <c r="D64" s="1"/>
      <c r="E64" s="1"/>
      <c r="F64" s="1"/>
      <c r="G64" s="26"/>
      <c r="H64" s="26"/>
      <c r="J64" s="1"/>
      <c r="K64" s="1"/>
    </row>
    <row r="65" spans="1:11" s="2" customFormat="1" ht="14.25">
      <c r="A65" s="33" t="s">
        <v>63</v>
      </c>
      <c r="B65" s="33"/>
      <c r="C65" s="33"/>
      <c r="D65" s="1"/>
      <c r="E65" s="3"/>
      <c r="F65" s="3"/>
      <c r="G65" s="26"/>
      <c r="H65" s="26"/>
      <c r="J65" s="1"/>
      <c r="K65" s="1"/>
    </row>
    <row r="66" spans="1:11" s="2" customFormat="1" ht="12.75">
      <c r="A66" s="1"/>
      <c r="B66" s="1"/>
      <c r="C66" s="1"/>
      <c r="D66" s="1"/>
      <c r="E66" s="3"/>
      <c r="F66" s="3"/>
      <c r="G66" s="26"/>
      <c r="H66" s="26"/>
      <c r="J66" s="1"/>
      <c r="K66" s="1"/>
    </row>
    <row r="67" spans="1:11" s="2" customFormat="1" ht="12.75">
      <c r="A67" s="1"/>
      <c r="B67" s="1"/>
      <c r="C67" s="1"/>
      <c r="D67" s="1"/>
      <c r="E67" s="3"/>
      <c r="F67" s="3"/>
      <c r="G67" s="26"/>
      <c r="H67" s="26"/>
      <c r="J67" s="1"/>
      <c r="K67" s="1"/>
    </row>
    <row r="68" spans="1:11" s="2" customFormat="1" ht="12.75">
      <c r="A68" s="16"/>
      <c r="B68" s="19"/>
      <c r="C68" s="14" t="s">
        <v>8</v>
      </c>
      <c r="D68" s="14" t="s">
        <v>7</v>
      </c>
      <c r="E68" s="13" t="s">
        <v>4</v>
      </c>
      <c r="F68" s="15" t="s">
        <v>0</v>
      </c>
      <c r="G68" s="26"/>
      <c r="H68" s="26"/>
      <c r="J68" s="1"/>
      <c r="K68" s="1"/>
    </row>
    <row r="69" spans="1:11" s="2" customFormat="1" ht="12.75">
      <c r="A69" s="24"/>
      <c r="B69" s="43"/>
      <c r="C69" s="34"/>
      <c r="D69" s="34"/>
      <c r="E69" s="35"/>
      <c r="F69" s="35"/>
      <c r="G69" s="26"/>
      <c r="H69" s="26"/>
      <c r="J69" s="1"/>
      <c r="K69" s="1"/>
    </row>
    <row r="70" spans="1:11" s="2" customFormat="1" ht="12.75">
      <c r="A70" s="54"/>
      <c r="B70" s="53"/>
      <c r="C70" s="44" t="s">
        <v>58</v>
      </c>
      <c r="D70" s="48"/>
      <c r="E70" s="5">
        <v>3</v>
      </c>
      <c r="F70" s="6"/>
      <c r="G70" s="26"/>
      <c r="H70" s="26"/>
      <c r="J70" s="1"/>
      <c r="K70" s="1"/>
    </row>
    <row r="71" spans="1:11" s="2" customFormat="1" ht="12.75">
      <c r="A71" s="16"/>
      <c r="B71" s="19"/>
      <c r="C71" s="4"/>
      <c r="D71" s="4"/>
      <c r="E71" s="5"/>
      <c r="F71" s="5"/>
      <c r="G71" s="26"/>
      <c r="H71" s="26"/>
      <c r="J71" s="1"/>
      <c r="K71" s="1"/>
    </row>
    <row r="72" spans="1:11" s="2" customFormat="1" ht="12.75">
      <c r="A72" s="55"/>
      <c r="B72" s="53"/>
      <c r="C72" s="51" t="s">
        <v>10</v>
      </c>
      <c r="D72" s="11"/>
      <c r="E72" s="11">
        <v>5</v>
      </c>
      <c r="F72" s="12"/>
      <c r="G72" s="26"/>
      <c r="H72" s="26"/>
      <c r="J72" s="1"/>
      <c r="K72" s="1"/>
    </row>
    <row r="73" spans="1:11" s="2" customFormat="1" ht="12.75">
      <c r="A73" s="16"/>
      <c r="B73" s="16"/>
      <c r="C73" s="16"/>
      <c r="D73" s="16"/>
      <c r="E73" s="17"/>
      <c r="F73" s="17"/>
      <c r="G73" s="26"/>
      <c r="H73" s="26"/>
      <c r="J73" s="1"/>
      <c r="K73" s="1"/>
    </row>
    <row r="74" spans="1:11" s="2" customFormat="1" ht="12.75">
      <c r="A74" s="16"/>
      <c r="B74" s="16"/>
      <c r="C74" s="74"/>
      <c r="D74" s="17"/>
      <c r="E74" s="32">
        <f>SUM(E69:E72)</f>
        <v>8</v>
      </c>
      <c r="F74" s="37">
        <f>IF(OR(F70=0,F72=0,F70&gt;4,F72&gt;4),0,ROUNDDOWN((E70*F70+E72*F72)/E74,1))</f>
        <v>0</v>
      </c>
      <c r="G74" s="26"/>
      <c r="H74" s="26"/>
      <c r="J74" s="1"/>
      <c r="K74" s="1"/>
    </row>
    <row r="75" spans="7:11" s="2" customFormat="1" ht="12.75">
      <c r="G75" s="26"/>
      <c r="H75" s="26"/>
      <c r="J75" s="1"/>
      <c r="K75" s="1"/>
    </row>
    <row r="76" spans="7:11" s="2" customFormat="1" ht="12.75">
      <c r="G76" s="26"/>
      <c r="H76" s="26"/>
      <c r="J76" s="1"/>
      <c r="K76" s="1"/>
    </row>
    <row r="77" spans="7:11" s="2" customFormat="1" ht="12.75">
      <c r="G77" s="26"/>
      <c r="H77" s="26"/>
      <c r="J77" s="1"/>
      <c r="K77" s="1"/>
    </row>
    <row r="78" spans="7:11" s="2" customFormat="1" ht="12.75">
      <c r="G78" s="26"/>
      <c r="H78" s="26"/>
      <c r="J78" s="1"/>
      <c r="K78" s="1"/>
    </row>
    <row r="79" spans="7:11" s="2" customFormat="1" ht="12.75">
      <c r="G79" s="26"/>
      <c r="H79" s="26"/>
      <c r="J79" s="1"/>
      <c r="K79" s="1"/>
    </row>
    <row r="80" spans="7:11" s="2" customFormat="1" ht="12.75">
      <c r="G80" s="26"/>
      <c r="H80" s="26"/>
      <c r="J80" s="1"/>
      <c r="K80" s="1"/>
    </row>
    <row r="81" spans="7:11" s="2" customFormat="1" ht="12.75">
      <c r="G81" s="26"/>
      <c r="H81" s="26"/>
      <c r="J81" s="1"/>
      <c r="K81" s="1"/>
    </row>
    <row r="82" spans="7:11" s="2" customFormat="1" ht="12.75">
      <c r="G82" s="26"/>
      <c r="H82" s="26"/>
      <c r="J82" s="1"/>
      <c r="K82" s="1"/>
    </row>
    <row r="83" spans="1:11" s="2" customFormat="1" ht="12.75">
      <c r="A83" s="1"/>
      <c r="B83" s="1"/>
      <c r="C83" s="1"/>
      <c r="D83" s="1"/>
      <c r="E83" s="1"/>
      <c r="F83" s="1"/>
      <c r="G83" s="26"/>
      <c r="H83" s="26"/>
      <c r="J83" s="1"/>
      <c r="K83" s="1"/>
    </row>
    <row r="84" spans="1:11" s="2" customFormat="1" ht="12.75">
      <c r="A84" s="1"/>
      <c r="B84" s="1"/>
      <c r="C84" s="1"/>
      <c r="D84" s="1"/>
      <c r="E84" s="1"/>
      <c r="F84" s="1"/>
      <c r="G84" s="26"/>
      <c r="H84" s="26"/>
      <c r="J84" s="1"/>
      <c r="K84" s="1"/>
    </row>
    <row r="85" spans="7:11" s="2" customFormat="1" ht="12.75">
      <c r="G85" s="26"/>
      <c r="H85" s="26"/>
      <c r="J85" s="1"/>
      <c r="K85" s="1"/>
    </row>
    <row r="86" spans="7:11" s="2" customFormat="1" ht="12.75">
      <c r="G86" s="26"/>
      <c r="H86" s="26"/>
      <c r="J86" s="1"/>
      <c r="K86" s="1"/>
    </row>
    <row r="87" spans="1:11" s="2" customFormat="1" ht="14.25">
      <c r="A87" s="33" t="s">
        <v>60</v>
      </c>
      <c r="B87" s="33"/>
      <c r="C87" s="33"/>
      <c r="D87" s="1"/>
      <c r="E87" s="3"/>
      <c r="F87" s="3"/>
      <c r="G87" s="26"/>
      <c r="H87" s="26"/>
      <c r="J87" s="1"/>
      <c r="K87" s="1"/>
    </row>
    <row r="88" spans="1:11" s="2" customFormat="1" ht="12.75" customHeight="1">
      <c r="A88" s="1"/>
      <c r="B88" s="1"/>
      <c r="C88" s="1"/>
      <c r="D88" s="1"/>
      <c r="E88" s="3"/>
      <c r="F88" s="3"/>
      <c r="G88" s="26"/>
      <c r="H88" s="26"/>
      <c r="J88" s="1"/>
      <c r="K88" s="1"/>
    </row>
    <row r="89" spans="1:11" s="2" customFormat="1" ht="12.75">
      <c r="A89" s="1"/>
      <c r="B89" s="1"/>
      <c r="C89" s="1"/>
      <c r="D89" s="1"/>
      <c r="E89" s="3"/>
      <c r="F89" s="3"/>
      <c r="G89" s="26"/>
      <c r="H89" s="26"/>
      <c r="J89" s="1"/>
      <c r="K89" s="1"/>
    </row>
    <row r="90" spans="1:11" s="2" customFormat="1" ht="12.75">
      <c r="A90" s="16"/>
      <c r="B90" s="19"/>
      <c r="C90" s="14" t="s">
        <v>8</v>
      </c>
      <c r="D90" s="14" t="s">
        <v>7</v>
      </c>
      <c r="E90" s="13" t="s">
        <v>4</v>
      </c>
      <c r="F90" s="15" t="s">
        <v>0</v>
      </c>
      <c r="G90" s="26"/>
      <c r="H90" s="26"/>
      <c r="J90" s="1"/>
      <c r="K90" s="1"/>
    </row>
    <row r="91" spans="1:11" s="2" customFormat="1" ht="12.75">
      <c r="A91" s="24"/>
      <c r="B91" s="43"/>
      <c r="C91" s="34"/>
      <c r="D91" s="34"/>
      <c r="E91" s="35"/>
      <c r="F91" s="35"/>
      <c r="G91" s="26"/>
      <c r="H91" s="26"/>
      <c r="J91" s="1"/>
      <c r="K91" s="1"/>
    </row>
    <row r="92" spans="1:11" s="2" customFormat="1" ht="12.75">
      <c r="A92" s="54"/>
      <c r="B92" s="53"/>
      <c r="C92" s="44" t="s">
        <v>58</v>
      </c>
      <c r="D92" s="48"/>
      <c r="E92" s="5">
        <v>3</v>
      </c>
      <c r="F92" s="6"/>
      <c r="G92" s="26"/>
      <c r="H92" s="26"/>
      <c r="J92" s="1"/>
      <c r="K92" s="1"/>
    </row>
    <row r="93" spans="1:11" s="2" customFormat="1" ht="12.75">
      <c r="A93" s="16"/>
      <c r="B93" s="19"/>
      <c r="C93" s="4"/>
      <c r="D93" s="4"/>
      <c r="E93" s="5"/>
      <c r="F93" s="5"/>
      <c r="G93" s="26"/>
      <c r="H93" s="26"/>
      <c r="J93" s="1"/>
      <c r="K93" s="1"/>
    </row>
    <row r="94" spans="1:11" s="2" customFormat="1" ht="12.75">
      <c r="A94" s="55"/>
      <c r="B94" s="53"/>
      <c r="C94" s="51" t="s">
        <v>10</v>
      </c>
      <c r="D94" s="11"/>
      <c r="E94" s="11">
        <v>5</v>
      </c>
      <c r="F94" s="12"/>
      <c r="G94" s="24"/>
      <c r="H94" s="26"/>
      <c r="J94" s="1"/>
      <c r="K94" s="1"/>
    </row>
    <row r="95" spans="1:11" s="2" customFormat="1" ht="12.75">
      <c r="A95" s="16"/>
      <c r="B95" s="16"/>
      <c r="C95" s="16"/>
      <c r="D95" s="16"/>
      <c r="E95" s="17"/>
      <c r="F95" s="17"/>
      <c r="G95" s="24"/>
      <c r="H95" s="26"/>
      <c r="J95" s="1"/>
      <c r="K95" s="1"/>
    </row>
    <row r="96" spans="1:11" s="2" customFormat="1" ht="12.75" customHeight="1">
      <c r="A96" s="16"/>
      <c r="B96" s="16"/>
      <c r="C96" s="74"/>
      <c r="D96" s="17"/>
      <c r="E96" s="32">
        <f>SUM(E91:E94)</f>
        <v>8</v>
      </c>
      <c r="F96" s="37">
        <f>IF(OR(F92=0,F94=0,F92&gt;4,F94&gt;4),0,ROUNDDOWN((E92*F92+E94*F94)/E96,1))</f>
        <v>0</v>
      </c>
      <c r="G96" s="24"/>
      <c r="H96" s="26"/>
      <c r="J96" s="1"/>
      <c r="K96" s="1"/>
    </row>
    <row r="97" spans="2:11" s="2" customFormat="1" ht="12.75">
      <c r="B97" s="1"/>
      <c r="C97" s="1"/>
      <c r="D97" s="1"/>
      <c r="E97" s="3"/>
      <c r="F97" s="3"/>
      <c r="G97" s="24"/>
      <c r="H97" s="26"/>
      <c r="J97" s="1"/>
      <c r="K97" s="1"/>
    </row>
    <row r="98" spans="1:11" s="2" customFormat="1" ht="15.75">
      <c r="A98" s="56"/>
      <c r="B98" s="1"/>
      <c r="C98" s="1"/>
      <c r="D98" s="1"/>
      <c r="E98" s="3"/>
      <c r="F98" s="3"/>
      <c r="G98" s="24"/>
      <c r="H98" s="26"/>
      <c r="J98" s="1"/>
      <c r="K98" s="1"/>
    </row>
    <row r="99" spans="1:11" s="2" customFormat="1" ht="14.25">
      <c r="A99" s="33" t="s">
        <v>97</v>
      </c>
      <c r="B99" s="33"/>
      <c r="C99" s="33"/>
      <c r="D99" s="1"/>
      <c r="E99" s="3"/>
      <c r="F99" s="3"/>
      <c r="G99" s="24"/>
      <c r="H99" s="26"/>
      <c r="J99" s="1"/>
      <c r="K99" s="1"/>
    </row>
    <row r="100" spans="1:11" s="2" customFormat="1" ht="12.75">
      <c r="A100" s="1"/>
      <c r="B100" s="1"/>
      <c r="C100" s="1"/>
      <c r="D100" s="1"/>
      <c r="E100" s="3"/>
      <c r="F100" s="3"/>
      <c r="G100" s="24"/>
      <c r="H100" s="26"/>
      <c r="J100" s="1"/>
      <c r="K100" s="1"/>
    </row>
    <row r="101" spans="1:11" s="2" customFormat="1" ht="12.75">
      <c r="A101" s="1"/>
      <c r="B101" s="1"/>
      <c r="C101" s="1"/>
      <c r="D101" s="1"/>
      <c r="E101" s="3"/>
      <c r="F101" s="3"/>
      <c r="G101" s="24"/>
      <c r="H101" s="26"/>
      <c r="J101" s="1"/>
      <c r="K101" s="1"/>
    </row>
    <row r="102" spans="1:11" s="2" customFormat="1" ht="12.75">
      <c r="A102" s="16"/>
      <c r="B102" s="19"/>
      <c r="C102" s="14" t="s">
        <v>8</v>
      </c>
      <c r="D102" s="14" t="s">
        <v>7</v>
      </c>
      <c r="E102" s="13" t="s">
        <v>4</v>
      </c>
      <c r="F102" s="15" t="s">
        <v>0</v>
      </c>
      <c r="G102" s="24"/>
      <c r="H102" s="26"/>
      <c r="J102" s="1"/>
      <c r="K102" s="1"/>
    </row>
    <row r="103" spans="1:11" s="2" customFormat="1" ht="12.75">
      <c r="A103" s="24"/>
      <c r="B103" s="43"/>
      <c r="C103" s="34"/>
      <c r="D103" s="34"/>
      <c r="E103" s="35"/>
      <c r="F103" s="35"/>
      <c r="G103" s="24"/>
      <c r="H103" s="26"/>
      <c r="J103" s="1"/>
      <c r="K103" s="1"/>
    </row>
    <row r="104" spans="1:11" s="2" customFormat="1" ht="12.75">
      <c r="A104" s="54"/>
      <c r="B104" s="53"/>
      <c r="C104" s="44" t="s">
        <v>78</v>
      </c>
      <c r="D104" s="48"/>
      <c r="E104" s="5">
        <v>3</v>
      </c>
      <c r="F104" s="6"/>
      <c r="G104" s="24"/>
      <c r="H104" s="26"/>
      <c r="J104" s="1"/>
      <c r="K104" s="1"/>
    </row>
    <row r="105" spans="1:11" s="2" customFormat="1" ht="12.75">
      <c r="A105" s="16"/>
      <c r="B105" s="19"/>
      <c r="C105" s="4"/>
      <c r="D105" s="4"/>
      <c r="E105" s="5"/>
      <c r="F105" s="5"/>
      <c r="G105" s="24"/>
      <c r="H105" s="26"/>
      <c r="J105" s="1"/>
      <c r="K105" s="1"/>
    </row>
    <row r="106" spans="1:11" s="2" customFormat="1" ht="12.75">
      <c r="A106" s="55"/>
      <c r="B106" s="53"/>
      <c r="C106" s="51" t="s">
        <v>10</v>
      </c>
      <c r="D106" s="11"/>
      <c r="E106" s="11">
        <v>5</v>
      </c>
      <c r="F106" s="12"/>
      <c r="G106" s="24"/>
      <c r="H106" s="26"/>
      <c r="J106" s="1"/>
      <c r="K106" s="1"/>
    </row>
    <row r="107" spans="1:11" s="2" customFormat="1" ht="12.75">
      <c r="A107" s="16"/>
      <c r="B107" s="16"/>
      <c r="C107" s="16"/>
      <c r="D107" s="16"/>
      <c r="E107" s="17"/>
      <c r="F107" s="17"/>
      <c r="G107" s="24"/>
      <c r="H107" s="26"/>
      <c r="J107" s="1"/>
      <c r="K107" s="1"/>
    </row>
    <row r="108" spans="1:11" s="2" customFormat="1" ht="12.75">
      <c r="A108" s="16"/>
      <c r="B108" s="16"/>
      <c r="C108" s="74"/>
      <c r="D108" s="17"/>
      <c r="E108" s="32">
        <f>SUM(E103:E106)</f>
        <v>8</v>
      </c>
      <c r="F108" s="37">
        <f>IF(OR(F104=0,F106=0,F104&gt;4,F106&gt;4),0,ROUNDDOWN((E104*F104+E106*F106)/E108,1))</f>
        <v>0</v>
      </c>
      <c r="G108" s="24"/>
      <c r="H108" s="26"/>
      <c r="J108" s="1"/>
      <c r="K108" s="1"/>
    </row>
    <row r="109" spans="1:11" s="2" customFormat="1" ht="12.75">
      <c r="A109" s="16"/>
      <c r="B109" s="16"/>
      <c r="C109" s="16"/>
      <c r="D109" s="16"/>
      <c r="E109" s="17"/>
      <c r="F109" s="17"/>
      <c r="G109" s="24"/>
      <c r="H109" s="26"/>
      <c r="J109" s="1"/>
      <c r="K109" s="1"/>
    </row>
    <row r="110" spans="1:11" s="2" customFormat="1" ht="12.75">
      <c r="A110" s="55"/>
      <c r="B110" s="55"/>
      <c r="C110" s="55"/>
      <c r="D110" s="17"/>
      <c r="E110" s="16"/>
      <c r="F110" s="18"/>
      <c r="G110" s="24"/>
      <c r="H110" s="26"/>
      <c r="J110" s="1"/>
      <c r="K110" s="1"/>
    </row>
    <row r="111" spans="1:11" s="2" customFormat="1" ht="14.25">
      <c r="A111" s="33" t="s">
        <v>39</v>
      </c>
      <c r="B111" s="33"/>
      <c r="C111" s="33"/>
      <c r="D111" s="1"/>
      <c r="E111" s="3"/>
      <c r="F111" s="3"/>
      <c r="G111" s="24"/>
      <c r="H111" s="26"/>
      <c r="J111" s="1"/>
      <c r="K111" s="1"/>
    </row>
    <row r="112" spans="1:11" s="2" customFormat="1" ht="12.75">
      <c r="A112" s="1"/>
      <c r="B112" s="1"/>
      <c r="C112" s="1"/>
      <c r="D112" s="1"/>
      <c r="E112" s="3"/>
      <c r="F112" s="3"/>
      <c r="G112" s="24"/>
      <c r="H112" s="26"/>
      <c r="J112" s="1"/>
      <c r="K112" s="1"/>
    </row>
    <row r="113" spans="1:11" s="2" customFormat="1" ht="12.75">
      <c r="A113" s="1"/>
      <c r="B113" s="1"/>
      <c r="C113" s="1"/>
      <c r="D113" s="1"/>
      <c r="E113" s="3"/>
      <c r="F113" s="3"/>
      <c r="G113" s="24"/>
      <c r="H113" s="26"/>
      <c r="J113" s="1"/>
      <c r="K113" s="1"/>
    </row>
    <row r="114" spans="1:11" s="2" customFormat="1" ht="12.75">
      <c r="A114" s="16"/>
      <c r="B114" s="19"/>
      <c r="C114" s="14" t="s">
        <v>8</v>
      </c>
      <c r="D114" s="14" t="s">
        <v>7</v>
      </c>
      <c r="E114" s="13" t="s">
        <v>4</v>
      </c>
      <c r="F114" s="15" t="s">
        <v>0</v>
      </c>
      <c r="G114" s="24"/>
      <c r="H114" s="26"/>
      <c r="J114" s="1"/>
      <c r="K114" s="1"/>
    </row>
    <row r="115" spans="1:11" s="2" customFormat="1" ht="12.75">
      <c r="A115" s="24"/>
      <c r="B115" s="43"/>
      <c r="C115" s="34"/>
      <c r="D115" s="34"/>
      <c r="E115" s="35"/>
      <c r="F115" s="35"/>
      <c r="G115" s="24"/>
      <c r="H115" s="26"/>
      <c r="J115" s="1"/>
      <c r="K115" s="1"/>
    </row>
    <row r="116" spans="1:11" s="2" customFormat="1" ht="12.75">
      <c r="A116" s="54"/>
      <c r="B116" s="53"/>
      <c r="C116" s="44" t="s">
        <v>81</v>
      </c>
      <c r="D116" s="48"/>
      <c r="E116" s="5">
        <v>4</v>
      </c>
      <c r="F116" s="6"/>
      <c r="G116" s="24"/>
      <c r="H116" s="26"/>
      <c r="J116" s="1"/>
      <c r="K116" s="1"/>
    </row>
    <row r="117" spans="1:11" s="2" customFormat="1" ht="12.75">
      <c r="A117" s="16"/>
      <c r="B117" s="19"/>
      <c r="C117" s="4"/>
      <c r="D117" s="4"/>
      <c r="E117" s="5"/>
      <c r="F117" s="5"/>
      <c r="G117" s="24"/>
      <c r="H117" s="26"/>
      <c r="J117" s="1"/>
      <c r="K117" s="1"/>
    </row>
    <row r="118" spans="1:11" s="2" customFormat="1" ht="12.75">
      <c r="A118" s="55"/>
      <c r="B118" s="53"/>
      <c r="C118" s="51" t="s">
        <v>81</v>
      </c>
      <c r="D118" s="11"/>
      <c r="E118" s="11">
        <v>4</v>
      </c>
      <c r="F118" s="12"/>
      <c r="G118" s="24"/>
      <c r="H118" s="26"/>
      <c r="J118" s="1"/>
      <c r="K118" s="1"/>
    </row>
    <row r="119" spans="1:11" s="2" customFormat="1" ht="12.75">
      <c r="A119" s="16"/>
      <c r="B119" s="16"/>
      <c r="C119" s="16"/>
      <c r="D119" s="16"/>
      <c r="E119" s="17"/>
      <c r="F119" s="17"/>
      <c r="G119" s="24"/>
      <c r="H119" s="26"/>
      <c r="J119" s="1"/>
      <c r="K119" s="1"/>
    </row>
    <row r="120" spans="1:11" s="2" customFormat="1" ht="12.75">
      <c r="A120" s="16"/>
      <c r="B120" s="16"/>
      <c r="C120" s="74"/>
      <c r="D120" s="17"/>
      <c r="E120" s="32">
        <f>SUM(E115:E118)</f>
        <v>8</v>
      </c>
      <c r="F120" s="37">
        <f>IF(OR(F116=0,F118=0,F116&gt;4,F118&gt;4),0,ROUNDDOWN((E116*F116+E118*F118)/E120,1))</f>
        <v>0</v>
      </c>
      <c r="G120" s="24"/>
      <c r="H120" s="26"/>
      <c r="J120" s="1"/>
      <c r="K120" s="1"/>
    </row>
    <row r="121" spans="1:11" s="2" customFormat="1" ht="12.75">
      <c r="A121" s="16"/>
      <c r="B121" s="16"/>
      <c r="C121" s="24"/>
      <c r="D121" s="24"/>
      <c r="E121" s="25"/>
      <c r="F121" s="25"/>
      <c r="G121" s="24"/>
      <c r="H121" s="26"/>
      <c r="J121" s="1"/>
      <c r="K121" s="1"/>
    </row>
    <row r="122" spans="1:11" s="2" customFormat="1" ht="12.75">
      <c r="A122" s="16"/>
      <c r="B122" s="16"/>
      <c r="C122" s="24"/>
      <c r="D122" s="24"/>
      <c r="E122" s="25"/>
      <c r="F122" s="25"/>
      <c r="G122" s="24"/>
      <c r="H122" s="26"/>
      <c r="J122" s="1"/>
      <c r="K122" s="1"/>
    </row>
    <row r="123" spans="1:11" s="2" customFormat="1" ht="12.75">
      <c r="A123" s="16"/>
      <c r="B123" s="16"/>
      <c r="C123" s="24"/>
      <c r="D123" s="24"/>
      <c r="E123" s="25"/>
      <c r="F123" s="25"/>
      <c r="G123" s="24"/>
      <c r="H123" s="26"/>
      <c r="J123" s="1"/>
      <c r="K123" s="1"/>
    </row>
    <row r="124" spans="1:11" s="2" customFormat="1" ht="12.75" customHeight="1">
      <c r="A124" s="16"/>
      <c r="B124" s="16"/>
      <c r="C124" s="24"/>
      <c r="D124" s="24"/>
      <c r="E124" s="25"/>
      <c r="F124" s="25"/>
      <c r="G124" s="24"/>
      <c r="H124" s="26"/>
      <c r="J124" s="1"/>
      <c r="K124" s="1"/>
    </row>
    <row r="125" spans="1:11" s="2" customFormat="1" ht="12.75" customHeight="1">
      <c r="A125" s="16"/>
      <c r="B125" s="16"/>
      <c r="C125" s="24"/>
      <c r="D125" s="24"/>
      <c r="E125" s="25"/>
      <c r="F125" s="25"/>
      <c r="G125" s="24"/>
      <c r="H125" s="26"/>
      <c r="J125" s="1"/>
      <c r="K125" s="1"/>
    </row>
    <row r="126" spans="1:11" s="2" customFormat="1" ht="12.75" customHeight="1">
      <c r="A126" s="16"/>
      <c r="B126" s="16"/>
      <c r="C126" s="24"/>
      <c r="D126" s="24"/>
      <c r="E126" s="25"/>
      <c r="F126" s="25"/>
      <c r="G126" s="24"/>
      <c r="H126" s="26"/>
      <c r="J126" s="1"/>
      <c r="K126" s="1"/>
    </row>
    <row r="127" spans="1:11" s="2" customFormat="1" ht="12.75" customHeight="1">
      <c r="A127" s="28"/>
      <c r="B127" s="28"/>
      <c r="C127" s="28"/>
      <c r="D127" s="16"/>
      <c r="E127" s="17"/>
      <c r="F127" s="17"/>
      <c r="G127" s="24"/>
      <c r="H127" s="26"/>
      <c r="J127" s="1"/>
      <c r="K127" s="1"/>
    </row>
    <row r="128" spans="1:11" s="2" customFormat="1" ht="12.75" customHeight="1">
      <c r="A128" s="16"/>
      <c r="B128" s="16"/>
      <c r="C128" s="16"/>
      <c r="D128" s="16"/>
      <c r="E128" s="17"/>
      <c r="F128" s="17"/>
      <c r="G128" s="24"/>
      <c r="H128" s="26"/>
      <c r="J128" s="1"/>
      <c r="K128" s="1"/>
    </row>
    <row r="129" spans="1:11" s="2" customFormat="1" ht="12.75" customHeight="1">
      <c r="A129" s="16"/>
      <c r="B129" s="16"/>
      <c r="C129" s="16"/>
      <c r="D129" s="16"/>
      <c r="E129" s="17"/>
      <c r="F129" s="17"/>
      <c r="G129" s="24"/>
      <c r="H129" s="26"/>
      <c r="J129" s="1"/>
      <c r="K129" s="1"/>
    </row>
    <row r="130" spans="1:11" s="2" customFormat="1" ht="12.75" customHeight="1">
      <c r="A130" s="56"/>
      <c r="B130" s="16"/>
      <c r="C130" s="16"/>
      <c r="D130" s="16"/>
      <c r="E130" s="17"/>
      <c r="F130" s="17"/>
      <c r="G130" s="24"/>
      <c r="H130" s="26"/>
      <c r="J130" s="1"/>
      <c r="K130" s="1"/>
    </row>
    <row r="131" spans="1:11" s="2" customFormat="1" ht="12.75" customHeight="1">
      <c r="A131" s="16"/>
      <c r="B131" s="16"/>
      <c r="C131" s="16"/>
      <c r="D131" s="16"/>
      <c r="E131" s="17"/>
      <c r="F131" s="17"/>
      <c r="G131" s="24"/>
      <c r="H131" s="26"/>
      <c r="J131" s="1"/>
      <c r="K131" s="1"/>
    </row>
    <row r="132" spans="7:11" s="2" customFormat="1" ht="12.75" customHeight="1">
      <c r="G132" s="24"/>
      <c r="H132" s="26"/>
      <c r="J132" s="1"/>
      <c r="K132" s="1"/>
    </row>
    <row r="133" spans="7:11" s="2" customFormat="1" ht="12.75" customHeight="1">
      <c r="G133" s="24"/>
      <c r="H133" s="26"/>
      <c r="J133" s="1"/>
      <c r="K133" s="1"/>
    </row>
    <row r="134" spans="7:11" s="2" customFormat="1" ht="12.75">
      <c r="G134" s="24"/>
      <c r="H134" s="26"/>
      <c r="J134" s="1"/>
      <c r="K134" s="1"/>
    </row>
    <row r="135" spans="1:11" s="2" customFormat="1" ht="14.25">
      <c r="A135" s="33" t="s">
        <v>65</v>
      </c>
      <c r="B135" s="33"/>
      <c r="C135" s="33"/>
      <c r="D135" s="1"/>
      <c r="E135" s="3"/>
      <c r="F135" s="3"/>
      <c r="G135" s="24"/>
      <c r="H135" s="26"/>
      <c r="J135" s="1"/>
      <c r="K135" s="1"/>
    </row>
    <row r="136" spans="1:11" s="2" customFormat="1" ht="12.75">
      <c r="A136" s="1"/>
      <c r="B136" s="1"/>
      <c r="C136" s="1"/>
      <c r="D136" s="1"/>
      <c r="E136" s="3"/>
      <c r="F136" s="3"/>
      <c r="G136" s="24"/>
      <c r="H136" s="26"/>
      <c r="J136" s="1"/>
      <c r="K136" s="1"/>
    </row>
    <row r="137" spans="1:11" s="2" customFormat="1" ht="12.75">
      <c r="A137" s="1"/>
      <c r="B137" s="1"/>
      <c r="C137" s="1"/>
      <c r="D137" s="1"/>
      <c r="E137" s="3"/>
      <c r="F137" s="3"/>
      <c r="G137" s="24"/>
      <c r="H137" s="26"/>
      <c r="J137" s="1"/>
      <c r="K137" s="1"/>
    </row>
    <row r="138" spans="1:11" s="2" customFormat="1" ht="12.75">
      <c r="A138" s="16"/>
      <c r="B138" s="19"/>
      <c r="C138" s="14" t="s">
        <v>8</v>
      </c>
      <c r="D138" s="14" t="s">
        <v>7</v>
      </c>
      <c r="E138" s="13" t="s">
        <v>4</v>
      </c>
      <c r="F138" s="15" t="s">
        <v>0</v>
      </c>
      <c r="G138" s="24"/>
      <c r="H138" s="26"/>
      <c r="J138" s="1"/>
      <c r="K138" s="1"/>
    </row>
    <row r="139" spans="1:11" s="2" customFormat="1" ht="12.75">
      <c r="A139" s="24"/>
      <c r="B139" s="43"/>
      <c r="C139" s="34"/>
      <c r="D139" s="34"/>
      <c r="E139" s="35"/>
      <c r="F139" s="35"/>
      <c r="G139" s="24"/>
      <c r="H139" s="26"/>
      <c r="J139" s="1"/>
      <c r="K139" s="1"/>
    </row>
    <row r="140" spans="1:11" s="2" customFormat="1" ht="12.75">
      <c r="A140" s="24"/>
      <c r="B140" s="43"/>
      <c r="C140" s="86" t="s">
        <v>36</v>
      </c>
      <c r="D140" s="48" t="s">
        <v>66</v>
      </c>
      <c r="E140" s="5">
        <v>5</v>
      </c>
      <c r="F140" s="6"/>
      <c r="G140" s="24"/>
      <c r="H140" s="26"/>
      <c r="J140" s="1"/>
      <c r="K140" s="1"/>
    </row>
    <row r="141" spans="1:11" s="2" customFormat="1" ht="12.75">
      <c r="A141" s="54"/>
      <c r="B141" s="53"/>
      <c r="C141" s="12"/>
      <c r="D141" s="12"/>
      <c r="E141" s="12"/>
      <c r="F141" s="12"/>
      <c r="G141" s="24"/>
      <c r="H141" s="26"/>
      <c r="J141" s="1"/>
      <c r="K141" s="1"/>
    </row>
    <row r="142" spans="1:11" s="2" customFormat="1" ht="12.75">
      <c r="A142" s="16"/>
      <c r="B142" s="16"/>
      <c r="C142" s="16"/>
      <c r="D142" s="16"/>
      <c r="E142" s="17"/>
      <c r="F142" s="17"/>
      <c r="G142" s="24"/>
      <c r="H142" s="26"/>
      <c r="J142" s="1"/>
      <c r="K142" s="1"/>
    </row>
    <row r="143" spans="1:11" s="2" customFormat="1" ht="12.75">
      <c r="A143" s="16"/>
      <c r="B143" s="16"/>
      <c r="C143" s="74"/>
      <c r="D143" s="17"/>
      <c r="E143" s="32">
        <f>SUM(E139:E140)</f>
        <v>5</v>
      </c>
      <c r="F143" s="37">
        <f>IF(OR(F140=0,F140&gt;4),0,ROUNDDOWN((E140*F140)/E143,1))</f>
        <v>0</v>
      </c>
      <c r="G143" s="24"/>
      <c r="H143" s="26"/>
      <c r="J143" s="1"/>
      <c r="K143" s="1"/>
    </row>
    <row r="144" spans="7:11" s="2" customFormat="1" ht="12.75" customHeight="1">
      <c r="G144" s="24"/>
      <c r="H144" s="26"/>
      <c r="J144" s="1"/>
      <c r="K144" s="1"/>
    </row>
    <row r="145" spans="7:11" s="2" customFormat="1" ht="12.75" customHeight="1">
      <c r="G145" s="24"/>
      <c r="H145" s="26"/>
      <c r="J145" s="1"/>
      <c r="K145" s="1"/>
    </row>
    <row r="146" spans="7:11" s="2" customFormat="1" ht="12.75">
      <c r="G146" s="24"/>
      <c r="H146" s="26"/>
      <c r="J146" s="1"/>
      <c r="K146" s="1"/>
    </row>
    <row r="147" spans="7:11" s="2" customFormat="1" ht="12.75">
      <c r="G147" s="1"/>
      <c r="H147" s="26"/>
      <c r="J147" s="1"/>
      <c r="K147" s="1"/>
    </row>
    <row r="148" spans="1:11" s="2" customFormat="1" ht="18">
      <c r="A148" s="75" t="s">
        <v>67</v>
      </c>
      <c r="D148" s="75"/>
      <c r="E148" s="75"/>
      <c r="F148" s="1"/>
      <c r="G148" s="1"/>
      <c r="H148" s="26"/>
      <c r="J148" s="1"/>
      <c r="K148" s="1"/>
    </row>
    <row r="149" spans="1:11" s="2" customFormat="1" ht="12.75" customHeight="1">
      <c r="A149" s="75"/>
      <c r="D149" s="75"/>
      <c r="E149" s="75"/>
      <c r="F149" s="1"/>
      <c r="G149" s="1"/>
      <c r="H149" s="26"/>
      <c r="J149" s="1"/>
      <c r="K149" s="1"/>
    </row>
    <row r="150" spans="3:11" s="2" customFormat="1" ht="12.75" customHeight="1">
      <c r="C150" s="1"/>
      <c r="D150" s="1"/>
      <c r="E150" s="1"/>
      <c r="F150" s="1"/>
      <c r="G150" s="1"/>
      <c r="H150" s="26"/>
      <c r="J150" s="1"/>
      <c r="K150" s="1"/>
    </row>
    <row r="151" spans="1:11" s="2" customFormat="1" ht="12.75">
      <c r="A151" s="16"/>
      <c r="B151" s="16"/>
      <c r="C151" s="46" t="s">
        <v>31</v>
      </c>
      <c r="D151" s="71"/>
      <c r="E151" s="46" t="s">
        <v>30</v>
      </c>
      <c r="F151" s="47" t="s">
        <v>0</v>
      </c>
      <c r="H151" s="26"/>
      <c r="J151" s="1"/>
      <c r="K151" s="1"/>
    </row>
    <row r="152" spans="1:11" s="2" customFormat="1" ht="12.75" customHeight="1">
      <c r="A152" s="24"/>
      <c r="B152" s="24"/>
      <c r="C152" s="41"/>
      <c r="D152" s="20"/>
      <c r="E152" s="8"/>
      <c r="F152" s="9"/>
      <c r="H152" s="26"/>
      <c r="J152" s="1"/>
      <c r="K152" s="1"/>
    </row>
    <row r="153" spans="1:11" s="2" customFormat="1" ht="12.75" customHeight="1">
      <c r="A153" s="55"/>
      <c r="B153" s="55"/>
      <c r="C153" s="40" t="s">
        <v>73</v>
      </c>
      <c r="D153" s="72"/>
      <c r="E153" s="45">
        <v>0.4</v>
      </c>
      <c r="F153" s="6"/>
      <c r="H153" s="26"/>
      <c r="J153" s="1"/>
      <c r="K153" s="1"/>
    </row>
    <row r="154" spans="1:11" s="2" customFormat="1" ht="12.75" customHeight="1">
      <c r="A154" s="16"/>
      <c r="B154" s="16"/>
      <c r="C154" s="40"/>
      <c r="D154" s="19"/>
      <c r="E154" s="45"/>
      <c r="F154" s="7"/>
      <c r="H154" s="26"/>
      <c r="J154" s="1"/>
      <c r="K154" s="1"/>
    </row>
    <row r="155" spans="1:11" s="2" customFormat="1" ht="12.75" customHeight="1">
      <c r="A155" s="55"/>
      <c r="B155" s="55"/>
      <c r="C155" s="64" t="s">
        <v>71</v>
      </c>
      <c r="D155" s="73"/>
      <c r="E155" s="66">
        <v>0.6</v>
      </c>
      <c r="F155" s="12"/>
      <c r="H155" s="26"/>
      <c r="J155" s="1"/>
      <c r="K155" s="1"/>
    </row>
    <row r="156" spans="1:11" s="2" customFormat="1" ht="12.75">
      <c r="A156" s="16"/>
      <c r="B156" s="16"/>
      <c r="C156" s="1"/>
      <c r="D156" s="1"/>
      <c r="F156" s="3"/>
      <c r="H156" s="26"/>
      <c r="J156" s="1"/>
      <c r="K156" s="1"/>
    </row>
    <row r="157" spans="1:11" s="2" customFormat="1" ht="18">
      <c r="A157" s="16"/>
      <c r="B157" s="16"/>
      <c r="C157" s="74"/>
      <c r="D157" s="24"/>
      <c r="E157" s="16"/>
      <c r="F157" s="42">
        <f>ROUNDDOWN(IF(OR(F153=0,F155=0,F153&gt;4,F155&gt;4),0,(E153*F153)+(E155*F155)),1)</f>
        <v>0</v>
      </c>
      <c r="H157" s="26"/>
      <c r="J157" s="1"/>
      <c r="K157" s="1"/>
    </row>
    <row r="158" spans="7:11" s="2" customFormat="1" ht="12.75" customHeight="1">
      <c r="G158" s="24"/>
      <c r="H158" s="26"/>
      <c r="J158" s="1"/>
      <c r="K158" s="1"/>
    </row>
    <row r="159" spans="7:11" s="2" customFormat="1" ht="12.75">
      <c r="G159" s="24"/>
      <c r="H159" s="26"/>
      <c r="J159" s="1"/>
      <c r="K159" s="1"/>
    </row>
    <row r="160" spans="1:11" s="2" customFormat="1" ht="12.75" customHeight="1">
      <c r="A160" s="18"/>
      <c r="B160" s="18"/>
      <c r="C160" s="18"/>
      <c r="D160" s="18"/>
      <c r="E160" s="18"/>
      <c r="F160" s="18"/>
      <c r="G160" s="24"/>
      <c r="H160" s="26"/>
      <c r="J160" s="1"/>
      <c r="K160" s="1"/>
    </row>
    <row r="161" spans="1:11" s="2" customFormat="1" ht="12.75" customHeight="1">
      <c r="A161" s="16"/>
      <c r="B161" s="16"/>
      <c r="C161" s="24"/>
      <c r="D161" s="24"/>
      <c r="E161" s="25"/>
      <c r="F161" s="25"/>
      <c r="G161" s="24"/>
      <c r="H161" s="26"/>
      <c r="J161" s="1"/>
      <c r="K161" s="1"/>
    </row>
    <row r="162" spans="1:11" s="2" customFormat="1" ht="12.75">
      <c r="A162" s="16"/>
      <c r="B162" s="16"/>
      <c r="C162" s="24"/>
      <c r="D162" s="24"/>
      <c r="E162" s="25"/>
      <c r="F162" s="25"/>
      <c r="G162" s="24"/>
      <c r="H162" s="26"/>
      <c r="J162" s="1"/>
      <c r="K162" s="1"/>
    </row>
    <row r="163" spans="1:11" s="2" customFormat="1" ht="12.75">
      <c r="A163" s="16"/>
      <c r="B163" s="16"/>
      <c r="C163" s="24"/>
      <c r="D163" s="24"/>
      <c r="E163" s="25"/>
      <c r="F163" s="25"/>
      <c r="G163" s="24"/>
      <c r="H163" s="26"/>
      <c r="J163" s="1"/>
      <c r="K163" s="1"/>
    </row>
    <row r="164" spans="1:11" s="2" customFormat="1" ht="12.75">
      <c r="A164" s="16"/>
      <c r="B164" s="16"/>
      <c r="C164" s="24"/>
      <c r="D164" s="24"/>
      <c r="E164" s="25"/>
      <c r="F164" s="25"/>
      <c r="G164" s="24"/>
      <c r="H164" s="26"/>
      <c r="J164" s="1"/>
      <c r="K164" s="1"/>
    </row>
    <row r="165" spans="1:11" s="2" customFormat="1" ht="12.75">
      <c r="A165" s="16"/>
      <c r="B165" s="16"/>
      <c r="C165" s="24"/>
      <c r="D165" s="24"/>
      <c r="E165" s="25"/>
      <c r="F165" s="25"/>
      <c r="G165" s="24"/>
      <c r="H165" s="26"/>
      <c r="J165" s="1"/>
      <c r="K165" s="1"/>
    </row>
    <row r="166" spans="1:11" s="2" customFormat="1" ht="12.75">
      <c r="A166" s="16"/>
      <c r="B166" s="16"/>
      <c r="C166" s="24"/>
      <c r="D166" s="24"/>
      <c r="E166" s="25"/>
      <c r="F166" s="25"/>
      <c r="G166" s="24"/>
      <c r="H166" s="26"/>
      <c r="J166" s="1"/>
      <c r="K166" s="1"/>
    </row>
    <row r="167" spans="1:11" s="2" customFormat="1" ht="12.75" customHeight="1">
      <c r="A167" s="16"/>
      <c r="B167" s="16"/>
      <c r="C167" s="24"/>
      <c r="D167" s="24"/>
      <c r="E167" s="25"/>
      <c r="F167" s="25"/>
      <c r="G167" s="24"/>
      <c r="H167" s="26"/>
      <c r="J167" s="1"/>
      <c r="K167" s="1"/>
    </row>
    <row r="168" spans="1:11" s="2" customFormat="1" ht="12.75" customHeight="1">
      <c r="A168" s="16"/>
      <c r="B168" s="16"/>
      <c r="C168" s="24"/>
      <c r="D168" s="24"/>
      <c r="E168" s="25"/>
      <c r="F168" s="25"/>
      <c r="G168" s="24"/>
      <c r="H168" s="26"/>
      <c r="J168" s="1"/>
      <c r="K168" s="1"/>
    </row>
    <row r="169" spans="1:11" s="2" customFormat="1" ht="12.75" customHeight="1">
      <c r="A169" s="28"/>
      <c r="B169" s="28"/>
      <c r="C169" s="28"/>
      <c r="D169" s="16"/>
      <c r="E169" s="17"/>
      <c r="F169" s="17"/>
      <c r="G169" s="24"/>
      <c r="H169" s="26"/>
      <c r="J169" s="1"/>
      <c r="K169" s="1"/>
    </row>
    <row r="170" spans="1:11" s="2" customFormat="1" ht="12.75" customHeight="1">
      <c r="A170" s="16"/>
      <c r="B170" s="16"/>
      <c r="C170" s="16"/>
      <c r="D170" s="16"/>
      <c r="E170" s="17"/>
      <c r="F170" s="17"/>
      <c r="G170" s="24"/>
      <c r="H170" s="26"/>
      <c r="J170" s="1"/>
      <c r="K170" s="1"/>
    </row>
    <row r="171" spans="1:11" s="2" customFormat="1" ht="12.75" customHeight="1">
      <c r="A171" s="16"/>
      <c r="B171" s="16"/>
      <c r="C171" s="16"/>
      <c r="D171" s="16"/>
      <c r="E171" s="17"/>
      <c r="F171" s="17"/>
      <c r="G171" s="24"/>
      <c r="H171" s="26"/>
      <c r="J171" s="1"/>
      <c r="K171" s="1"/>
    </row>
    <row r="172" spans="1:11" s="2" customFormat="1" ht="12.75" customHeight="1">
      <c r="A172" s="56"/>
      <c r="B172" s="16"/>
      <c r="C172" s="16"/>
      <c r="D172" s="16"/>
      <c r="E172" s="17"/>
      <c r="F172" s="17"/>
      <c r="G172" s="24"/>
      <c r="H172" s="26"/>
      <c r="J172" s="1"/>
      <c r="K172" s="1"/>
    </row>
    <row r="173" spans="1:11" s="2" customFormat="1" ht="12.75" customHeight="1">
      <c r="A173" s="16"/>
      <c r="B173" s="16"/>
      <c r="C173" s="16"/>
      <c r="D173" s="16"/>
      <c r="E173" s="17"/>
      <c r="F173" s="17"/>
      <c r="G173" s="24"/>
      <c r="H173" s="26"/>
      <c r="J173" s="1"/>
      <c r="K173" s="1"/>
    </row>
    <row r="174" spans="1:11" s="2" customFormat="1" ht="12.75" customHeight="1">
      <c r="A174" s="16"/>
      <c r="B174" s="16"/>
      <c r="C174" s="16"/>
      <c r="D174" s="16"/>
      <c r="E174" s="17"/>
      <c r="F174" s="17"/>
      <c r="G174" s="24"/>
      <c r="H174" s="26"/>
      <c r="J174" s="1"/>
      <c r="K174" s="1"/>
    </row>
    <row r="175" spans="6:11" s="2" customFormat="1" ht="12.75" customHeight="1">
      <c r="F175" s="17"/>
      <c r="G175" s="24"/>
      <c r="H175" s="26"/>
      <c r="J175" s="1"/>
      <c r="K175" s="1"/>
    </row>
    <row r="176" spans="6:11" s="2" customFormat="1" ht="12.75" customHeight="1">
      <c r="F176" s="17"/>
      <c r="G176" s="24"/>
      <c r="H176" s="26"/>
      <c r="J176" s="1"/>
      <c r="K176" s="1"/>
    </row>
    <row r="177" spans="6:11" s="2" customFormat="1" ht="12.75" customHeight="1">
      <c r="F177" s="17"/>
      <c r="G177" s="24"/>
      <c r="H177" s="26"/>
      <c r="J177" s="1"/>
      <c r="K177" s="1"/>
    </row>
    <row r="178" spans="6:11" s="2" customFormat="1" ht="12.75">
      <c r="F178" s="18"/>
      <c r="G178" s="24"/>
      <c r="H178" s="26"/>
      <c r="J178" s="1"/>
      <c r="K178" s="1"/>
    </row>
    <row r="179" spans="6:11" s="2" customFormat="1" ht="12.75">
      <c r="F179" s="25"/>
      <c r="G179" s="24"/>
      <c r="H179" s="26"/>
      <c r="J179" s="1"/>
      <c r="K179" s="1"/>
    </row>
    <row r="180" spans="6:11" s="2" customFormat="1" ht="12.75">
      <c r="F180" s="18"/>
      <c r="G180" s="24"/>
      <c r="H180" s="26"/>
      <c r="J180" s="1"/>
      <c r="K180" s="1"/>
    </row>
    <row r="181" spans="6:11" s="2" customFormat="1" ht="12.75">
      <c r="F181" s="17"/>
      <c r="G181" s="24"/>
      <c r="H181" s="26"/>
      <c r="J181" s="1"/>
      <c r="K181" s="1"/>
    </row>
    <row r="182" spans="6:11" s="2" customFormat="1" ht="12.75">
      <c r="F182" s="18"/>
      <c r="G182" s="24"/>
      <c r="H182" s="26"/>
      <c r="J182" s="1"/>
      <c r="K182" s="1"/>
    </row>
    <row r="183" spans="6:11" s="2" customFormat="1" ht="12.75">
      <c r="F183" s="17"/>
      <c r="G183" s="24"/>
      <c r="H183" s="26"/>
      <c r="J183" s="1"/>
      <c r="K183" s="1"/>
    </row>
    <row r="184" spans="6:11" s="2" customFormat="1" ht="12.75">
      <c r="F184" s="52"/>
      <c r="G184" s="24"/>
      <c r="H184" s="26"/>
      <c r="J184" s="1"/>
      <c r="K184" s="1"/>
    </row>
    <row r="185" spans="6:11" s="2" customFormat="1" ht="12.75">
      <c r="F185" s="16"/>
      <c r="G185" s="24"/>
      <c r="H185" s="26"/>
      <c r="J185" s="1"/>
      <c r="K185" s="1"/>
    </row>
    <row r="186" spans="6:11" s="2" customFormat="1" ht="12.75">
      <c r="F186" s="16"/>
      <c r="G186" s="24"/>
      <c r="H186" s="26"/>
      <c r="J186" s="1"/>
      <c r="K186" s="1"/>
    </row>
    <row r="187" spans="6:11" s="2" customFormat="1" ht="12.75">
      <c r="F187" s="16"/>
      <c r="G187" s="24"/>
      <c r="H187" s="26"/>
      <c r="J187" s="1"/>
      <c r="K187" s="1"/>
    </row>
    <row r="188" spans="6:11" s="2" customFormat="1" ht="12.75">
      <c r="F188" s="3"/>
      <c r="G188" s="26"/>
      <c r="H188" s="26"/>
      <c r="J188" s="1"/>
      <c r="K188" s="1"/>
    </row>
    <row r="189" spans="6:7" ht="12.75">
      <c r="F189" s="17"/>
      <c r="G189" s="16"/>
    </row>
    <row r="190" spans="6:7" ht="12.75">
      <c r="F190" s="17"/>
      <c r="G190" s="16"/>
    </row>
    <row r="191" spans="1:7" ht="12.75">
      <c r="A191" s="16"/>
      <c r="B191" s="16"/>
      <c r="C191" s="17"/>
      <c r="D191" s="17"/>
      <c r="E191" s="16"/>
      <c r="F191" s="18"/>
      <c r="G191" s="16"/>
    </row>
    <row r="192" spans="1:7" ht="12.75">
      <c r="A192" s="24"/>
      <c r="B192" s="24"/>
      <c r="C192" s="24"/>
      <c r="D192" s="24"/>
      <c r="E192" s="25"/>
      <c r="F192" s="25"/>
      <c r="G192" s="16"/>
    </row>
    <row r="193" spans="1:7" ht="12.75">
      <c r="A193" s="55"/>
      <c r="B193" s="55"/>
      <c r="C193" s="55"/>
      <c r="D193" s="17"/>
      <c r="F193" s="18"/>
      <c r="G193" s="16"/>
    </row>
    <row r="194" spans="1:7" ht="12.75">
      <c r="A194" s="16"/>
      <c r="B194" s="16"/>
      <c r="C194" s="16"/>
      <c r="D194" s="17"/>
      <c r="E194" s="16"/>
      <c r="F194" s="18"/>
      <c r="G194" s="16"/>
    </row>
    <row r="195" spans="1:12" s="2" customFormat="1" ht="12.75">
      <c r="A195" s="55"/>
      <c r="B195" s="55"/>
      <c r="C195" s="55"/>
      <c r="D195" s="17"/>
      <c r="E195" s="16"/>
      <c r="F195" s="18"/>
      <c r="G195" s="16"/>
      <c r="H195" s="26"/>
      <c r="J195" s="1"/>
      <c r="K195" s="1"/>
      <c r="L195" s="1"/>
    </row>
    <row r="196" spans="1:12" s="2" customFormat="1" ht="12.75">
      <c r="A196" s="1"/>
      <c r="B196" s="16"/>
      <c r="C196" s="16"/>
      <c r="D196" s="16"/>
      <c r="E196" s="17"/>
      <c r="F196" s="17"/>
      <c r="G196" s="16"/>
      <c r="H196" s="26"/>
      <c r="J196" s="1"/>
      <c r="K196" s="1"/>
      <c r="L196" s="1"/>
    </row>
    <row r="197" spans="1:12" s="2" customFormat="1" ht="12.75">
      <c r="A197" s="1"/>
      <c r="B197" s="16"/>
      <c r="C197" s="16"/>
      <c r="D197" s="16"/>
      <c r="E197" s="32"/>
      <c r="F197" s="37"/>
      <c r="G197" s="25"/>
      <c r="H197" s="26"/>
      <c r="J197" s="1"/>
      <c r="K197" s="1"/>
      <c r="L197" s="1"/>
    </row>
    <row r="198" spans="1:12" s="2" customFormat="1" ht="12.75">
      <c r="A198" s="1"/>
      <c r="B198" s="1"/>
      <c r="C198" s="26"/>
      <c r="D198" s="26"/>
      <c r="E198" s="27"/>
      <c r="F198" s="27"/>
      <c r="G198" s="27"/>
      <c r="H198" s="26"/>
      <c r="J198" s="1"/>
      <c r="K198" s="1"/>
      <c r="L198" s="1"/>
    </row>
    <row r="199" spans="1:12" s="2" customFormat="1" ht="12.75">
      <c r="A199" s="1"/>
      <c r="B199" s="1"/>
      <c r="C199" s="1"/>
      <c r="D199" s="1"/>
      <c r="E199" s="3"/>
      <c r="F199" s="3"/>
      <c r="G199" s="27"/>
      <c r="H199" s="26"/>
      <c r="J199" s="1"/>
      <c r="K199" s="1"/>
      <c r="L199" s="1"/>
    </row>
    <row r="200" spans="1:12" s="2" customFormat="1" ht="12.75">
      <c r="A200" s="1"/>
      <c r="B200" s="1"/>
      <c r="C200" s="1"/>
      <c r="D200" s="1"/>
      <c r="E200" s="3"/>
      <c r="F200" s="3"/>
      <c r="G200" s="27"/>
      <c r="H200" s="26"/>
      <c r="J200" s="1"/>
      <c r="K200" s="1"/>
      <c r="L200" s="1"/>
    </row>
    <row r="201" spans="1:12" s="2" customFormat="1" ht="12.75">
      <c r="A201" s="1"/>
      <c r="B201" s="1"/>
      <c r="C201" s="1"/>
      <c r="D201" s="1"/>
      <c r="E201" s="3"/>
      <c r="F201" s="3"/>
      <c r="G201" s="27"/>
      <c r="H201" s="26"/>
      <c r="J201" s="1"/>
      <c r="K201" s="1"/>
      <c r="L201" s="1"/>
    </row>
    <row r="202" spans="1:12" s="2" customFormat="1" ht="12.75" customHeight="1">
      <c r="A202" s="1"/>
      <c r="B202" s="1"/>
      <c r="C202" s="1"/>
      <c r="D202" s="1"/>
      <c r="E202" s="3"/>
      <c r="F202" s="3"/>
      <c r="G202" s="27"/>
      <c r="H202" s="26"/>
      <c r="J202" s="1"/>
      <c r="K202" s="1"/>
      <c r="L202" s="1"/>
    </row>
    <row r="203" spans="1:12" s="2" customFormat="1" ht="12.75" customHeight="1">
      <c r="A203" s="1"/>
      <c r="B203" s="1"/>
      <c r="C203" s="1"/>
      <c r="D203" s="1"/>
      <c r="E203" s="3"/>
      <c r="F203" s="3"/>
      <c r="G203" s="27"/>
      <c r="H203" s="26"/>
      <c r="J203" s="1"/>
      <c r="K203" s="1"/>
      <c r="L203" s="1"/>
    </row>
    <row r="204" spans="1:12" s="2" customFormat="1" ht="12.75" customHeight="1">
      <c r="A204" s="1"/>
      <c r="B204" s="1"/>
      <c r="C204" s="1"/>
      <c r="D204" s="1"/>
      <c r="E204" s="3"/>
      <c r="F204" s="3"/>
      <c r="G204" s="27"/>
      <c r="H204" s="26"/>
      <c r="J204" s="1"/>
      <c r="K204" s="1"/>
      <c r="L204" s="1"/>
    </row>
    <row r="205" spans="1:12" s="2" customFormat="1" ht="12.75" customHeight="1">
      <c r="A205" s="1"/>
      <c r="B205" s="1"/>
      <c r="C205" s="1"/>
      <c r="D205" s="1"/>
      <c r="E205" s="1"/>
      <c r="F205" s="1"/>
      <c r="G205" s="27"/>
      <c r="H205" s="26"/>
      <c r="J205" s="1"/>
      <c r="K205" s="1"/>
      <c r="L205" s="1"/>
    </row>
    <row r="206" spans="1:12" s="2" customFormat="1" ht="12.75" customHeight="1">
      <c r="A206" s="1"/>
      <c r="B206" s="1"/>
      <c r="C206" s="1"/>
      <c r="D206" s="1"/>
      <c r="E206" s="1"/>
      <c r="F206" s="1"/>
      <c r="G206" s="27"/>
      <c r="H206" s="26"/>
      <c r="J206" s="1"/>
      <c r="K206" s="1"/>
      <c r="L206" s="1"/>
    </row>
    <row r="207" spans="1:12" s="2" customFormat="1" ht="12.75" customHeight="1">
      <c r="A207" s="1"/>
      <c r="B207" s="1"/>
      <c r="C207" s="26"/>
      <c r="D207" s="26"/>
      <c r="E207" s="26"/>
      <c r="F207" s="27"/>
      <c r="G207" s="27"/>
      <c r="H207" s="26"/>
      <c r="J207" s="1"/>
      <c r="K207" s="1"/>
      <c r="L207" s="1"/>
    </row>
    <row r="208" spans="1:12" s="2" customFormat="1" ht="12.75" customHeight="1">
      <c r="A208" s="1"/>
      <c r="B208" s="1"/>
      <c r="C208" s="26"/>
      <c r="D208" s="26"/>
      <c r="E208" s="26"/>
      <c r="F208" s="27"/>
      <c r="G208" s="27"/>
      <c r="H208" s="26"/>
      <c r="J208" s="1"/>
      <c r="K208" s="1"/>
      <c r="L208" s="1"/>
    </row>
    <row r="209" spans="1:12" s="2" customFormat="1" ht="12.75" customHeight="1">
      <c r="A209" s="1"/>
      <c r="B209" s="1"/>
      <c r="C209" s="26"/>
      <c r="D209" s="26"/>
      <c r="E209" s="26"/>
      <c r="F209" s="27"/>
      <c r="G209" s="27"/>
      <c r="H209" s="26"/>
      <c r="J209" s="1"/>
      <c r="K209" s="1"/>
      <c r="L209" s="1"/>
    </row>
    <row r="210" spans="1:12" s="2" customFormat="1" ht="12.75">
      <c r="A210" s="1"/>
      <c r="B210" s="1"/>
      <c r="C210" s="26"/>
      <c r="D210" s="26"/>
      <c r="E210" s="26"/>
      <c r="F210" s="27"/>
      <c r="G210" s="27"/>
      <c r="H210" s="26"/>
      <c r="J210" s="1"/>
      <c r="K210" s="1"/>
      <c r="L210" s="1"/>
    </row>
    <row r="211" spans="1:12" s="2" customFormat="1" ht="12.75" customHeight="1">
      <c r="A211" s="1"/>
      <c r="B211" s="1"/>
      <c r="C211" s="26"/>
      <c r="D211" s="26"/>
      <c r="E211" s="26"/>
      <c r="F211" s="27"/>
      <c r="G211" s="27"/>
      <c r="H211" s="26"/>
      <c r="J211" s="1"/>
      <c r="K211" s="1"/>
      <c r="L211" s="1"/>
    </row>
    <row r="212" spans="1:12" s="2" customFormat="1" ht="12.75" customHeight="1">
      <c r="A212" s="1"/>
      <c r="B212" s="1"/>
      <c r="C212" s="26"/>
      <c r="D212" s="26"/>
      <c r="E212" s="26"/>
      <c r="F212" s="27"/>
      <c r="G212" s="27"/>
      <c r="H212" s="26"/>
      <c r="J212" s="1"/>
      <c r="K212" s="1"/>
      <c r="L212" s="1"/>
    </row>
    <row r="213" spans="1:12" s="2" customFormat="1" ht="12.75" customHeight="1">
      <c r="A213" s="1"/>
      <c r="B213" s="1"/>
      <c r="C213" s="26"/>
      <c r="D213" s="26"/>
      <c r="E213" s="26"/>
      <c r="F213" s="27"/>
      <c r="G213" s="27"/>
      <c r="H213" s="26"/>
      <c r="J213" s="1"/>
      <c r="K213" s="1"/>
      <c r="L213" s="1"/>
    </row>
    <row r="214" spans="1:12" s="2" customFormat="1" ht="12.75" customHeight="1">
      <c r="A214" s="1"/>
      <c r="B214" s="1"/>
      <c r="C214" s="26"/>
      <c r="D214" s="26"/>
      <c r="E214" s="26"/>
      <c r="F214" s="27"/>
      <c r="G214" s="27"/>
      <c r="H214" s="26"/>
      <c r="J214" s="1"/>
      <c r="K214" s="1"/>
      <c r="L214" s="1"/>
    </row>
    <row r="215" spans="1:12" s="2" customFormat="1" ht="12.75" customHeight="1">
      <c r="A215" s="1"/>
      <c r="B215" s="1"/>
      <c r="C215" s="26"/>
      <c r="D215" s="26"/>
      <c r="E215" s="26"/>
      <c r="F215" s="27"/>
      <c r="G215" s="27"/>
      <c r="H215" s="26"/>
      <c r="J215" s="1"/>
      <c r="K215" s="1"/>
      <c r="L215" s="1"/>
    </row>
    <row r="216" spans="1:12" s="2" customFormat="1" ht="12.75" customHeight="1">
      <c r="A216" s="1"/>
      <c r="B216" s="1"/>
      <c r="C216" s="26"/>
      <c r="D216" s="26"/>
      <c r="E216" s="26"/>
      <c r="F216" s="27"/>
      <c r="G216" s="27"/>
      <c r="H216" s="26"/>
      <c r="J216" s="1"/>
      <c r="K216" s="1"/>
      <c r="L216" s="1"/>
    </row>
    <row r="217" spans="1:12" s="2" customFormat="1" ht="12.75" customHeight="1">
      <c r="A217" s="1"/>
      <c r="B217" s="1"/>
      <c r="C217" s="26"/>
      <c r="D217" s="26"/>
      <c r="E217" s="26"/>
      <c r="F217" s="27"/>
      <c r="G217" s="27"/>
      <c r="H217" s="26"/>
      <c r="J217" s="1"/>
      <c r="K217" s="1"/>
      <c r="L217" s="1"/>
    </row>
    <row r="218" spans="1:12" s="2" customFormat="1" ht="12.75" customHeight="1">
      <c r="A218" s="1"/>
      <c r="B218" s="1"/>
      <c r="C218" s="26"/>
      <c r="D218" s="26"/>
      <c r="E218" s="26"/>
      <c r="F218" s="27"/>
      <c r="G218" s="27"/>
      <c r="H218" s="26"/>
      <c r="J218" s="1"/>
      <c r="K218" s="1"/>
      <c r="L218" s="1"/>
    </row>
    <row r="219" spans="1:12" s="2" customFormat="1" ht="12.75">
      <c r="A219" s="1"/>
      <c r="B219" s="1"/>
      <c r="C219" s="26"/>
      <c r="D219" s="26"/>
      <c r="E219" s="26"/>
      <c r="F219" s="27"/>
      <c r="G219" s="27"/>
      <c r="H219" s="26"/>
      <c r="J219" s="1"/>
      <c r="K219" s="1"/>
      <c r="L219" s="1"/>
    </row>
    <row r="220" spans="7:12" s="2" customFormat="1" ht="12.75" customHeight="1">
      <c r="G220" s="27"/>
      <c r="H220" s="26"/>
      <c r="J220" s="1"/>
      <c r="K220" s="1"/>
      <c r="L220" s="1"/>
    </row>
    <row r="221" spans="7:12" s="2" customFormat="1" ht="12.75" customHeight="1">
      <c r="G221" s="27"/>
      <c r="H221" s="26"/>
      <c r="J221" s="1"/>
      <c r="K221" s="1"/>
      <c r="L221" s="1"/>
    </row>
    <row r="222" spans="7:12" s="2" customFormat="1" ht="12.75" customHeight="1">
      <c r="G222" s="27"/>
      <c r="H222" s="26"/>
      <c r="J222" s="1"/>
      <c r="K222" s="1"/>
      <c r="L222" s="1"/>
    </row>
    <row r="223" spans="7:12" s="2" customFormat="1" ht="12.75" customHeight="1">
      <c r="G223" s="27"/>
      <c r="H223" s="26"/>
      <c r="J223" s="1"/>
      <c r="K223" s="1"/>
      <c r="L223" s="1"/>
    </row>
    <row r="224" spans="7:12" s="2" customFormat="1" ht="12.75" customHeight="1">
      <c r="G224" s="27"/>
      <c r="H224" s="26"/>
      <c r="J224" s="1"/>
      <c r="K224" s="1"/>
      <c r="L224" s="1"/>
    </row>
    <row r="225" spans="7:12" s="2" customFormat="1" ht="12.75" customHeight="1">
      <c r="G225" s="27"/>
      <c r="H225" s="26"/>
      <c r="J225" s="1"/>
      <c r="K225" s="1"/>
      <c r="L225" s="1"/>
    </row>
    <row r="226" spans="7:12" s="2" customFormat="1" ht="12.75" customHeight="1">
      <c r="G226" s="27"/>
      <c r="H226" s="26"/>
      <c r="J226" s="1"/>
      <c r="K226" s="1"/>
      <c r="L226" s="1"/>
    </row>
    <row r="227" spans="7:12" s="2" customFormat="1" ht="12.75" customHeight="1">
      <c r="G227" s="27"/>
      <c r="H227" s="26"/>
      <c r="J227" s="1"/>
      <c r="K227" s="1"/>
      <c r="L227" s="1"/>
    </row>
    <row r="228" spans="7:12" s="2" customFormat="1" ht="12.75" customHeight="1">
      <c r="G228" s="27"/>
      <c r="H228" s="26"/>
      <c r="J228" s="1"/>
      <c r="K228" s="1"/>
      <c r="L228" s="1"/>
    </row>
    <row r="229" spans="7:12" s="2" customFormat="1" ht="12.75" customHeight="1">
      <c r="G229" s="27"/>
      <c r="H229" s="26"/>
      <c r="J229" s="1"/>
      <c r="K229" s="1"/>
      <c r="L229" s="1"/>
    </row>
    <row r="230" spans="1:12" s="2" customFormat="1" ht="12.75" customHeight="1">
      <c r="A230" s="1"/>
      <c r="B230" s="1"/>
      <c r="C230" s="1"/>
      <c r="D230" s="1"/>
      <c r="E230" s="1"/>
      <c r="F230" s="1"/>
      <c r="G230" s="27"/>
      <c r="H230" s="26"/>
      <c r="J230" s="1"/>
      <c r="K230" s="1"/>
      <c r="L230" s="1"/>
    </row>
    <row r="231" spans="1:12" s="2" customFormat="1" ht="12.75" customHeight="1">
      <c r="A231" s="1"/>
      <c r="B231" s="1"/>
      <c r="C231" s="1"/>
      <c r="D231" s="1"/>
      <c r="E231" s="1"/>
      <c r="F231" s="1"/>
      <c r="G231" s="27"/>
      <c r="H231" s="26"/>
      <c r="J231" s="1"/>
      <c r="K231" s="1"/>
      <c r="L231" s="1"/>
    </row>
    <row r="232" spans="1:12" s="2" customFormat="1" ht="12.75" customHeight="1">
      <c r="A232" s="1"/>
      <c r="B232" s="1"/>
      <c r="C232" s="1"/>
      <c r="D232" s="1"/>
      <c r="E232" s="1"/>
      <c r="F232" s="1"/>
      <c r="G232" s="27"/>
      <c r="H232" s="26"/>
      <c r="J232" s="1"/>
      <c r="K232" s="1"/>
      <c r="L232" s="1"/>
    </row>
    <row r="233" spans="1:12" s="2" customFormat="1" ht="12.75" customHeight="1">
      <c r="A233" s="1"/>
      <c r="B233" s="1"/>
      <c r="C233" s="1"/>
      <c r="D233" s="1"/>
      <c r="E233" s="1"/>
      <c r="F233" s="1"/>
      <c r="G233" s="27"/>
      <c r="H233" s="26"/>
      <c r="J233" s="1"/>
      <c r="K233" s="1"/>
      <c r="L233" s="1"/>
    </row>
    <row r="234" spans="1:12" s="2" customFormat="1" ht="12.75">
      <c r="A234" s="1"/>
      <c r="B234" s="1"/>
      <c r="C234" s="26"/>
      <c r="D234" s="26"/>
      <c r="E234" s="26"/>
      <c r="F234" s="27"/>
      <c r="G234" s="27"/>
      <c r="H234" s="26"/>
      <c r="J234" s="1"/>
      <c r="K234" s="1"/>
      <c r="L234" s="1"/>
    </row>
    <row r="235" spans="1:12" s="2" customFormat="1" ht="12.75">
      <c r="A235" s="1"/>
      <c r="B235" s="1"/>
      <c r="C235" s="26"/>
      <c r="D235" s="26"/>
      <c r="E235" s="26"/>
      <c r="F235" s="27"/>
      <c r="G235" s="27"/>
      <c r="H235" s="26"/>
      <c r="J235" s="1"/>
      <c r="K235" s="1"/>
      <c r="L235" s="1"/>
    </row>
    <row r="236" spans="1:12" s="2" customFormat="1" ht="12.75">
      <c r="A236" s="1"/>
      <c r="B236" s="1"/>
      <c r="C236" s="26"/>
      <c r="D236" s="26"/>
      <c r="E236" s="26"/>
      <c r="F236" s="27"/>
      <c r="G236" s="27"/>
      <c r="H236" s="26"/>
      <c r="J236" s="1"/>
      <c r="K236" s="1"/>
      <c r="L236" s="1"/>
    </row>
    <row r="237" spans="3:6" ht="12.75">
      <c r="C237" s="26"/>
      <c r="D237" s="26"/>
      <c r="E237" s="26"/>
      <c r="F237" s="27"/>
    </row>
    <row r="238" spans="3:6" ht="12.75">
      <c r="C238" s="26"/>
      <c r="D238" s="26"/>
      <c r="E238" s="26"/>
      <c r="F238" s="27"/>
    </row>
    <row r="239" spans="3:6" ht="12.75">
      <c r="C239" s="26"/>
      <c r="D239" s="26"/>
      <c r="E239" s="26"/>
      <c r="F239" s="27"/>
    </row>
    <row r="240" spans="3:6" ht="12.75">
      <c r="C240" s="26"/>
      <c r="D240" s="26"/>
      <c r="E240" s="26"/>
      <c r="F240" s="27"/>
    </row>
    <row r="241" spans="3:6" ht="12.75">
      <c r="C241" s="26"/>
      <c r="D241" s="26"/>
      <c r="E241" s="26"/>
      <c r="F241" s="27"/>
    </row>
    <row r="242" spans="3:6" ht="12.75">
      <c r="C242" s="26"/>
      <c r="D242" s="26"/>
      <c r="E242" s="26"/>
      <c r="F242" s="27"/>
    </row>
    <row r="243" spans="3:6" ht="12.75">
      <c r="C243" s="26"/>
      <c r="D243" s="26"/>
      <c r="E243" s="26"/>
      <c r="F243" s="27"/>
    </row>
    <row r="244" spans="3:6" ht="12.75">
      <c r="C244" s="26"/>
      <c r="D244" s="26"/>
      <c r="E244" s="26"/>
      <c r="F244" s="27"/>
    </row>
    <row r="245" spans="3:6" ht="12.75">
      <c r="C245" s="26"/>
      <c r="D245" s="26"/>
      <c r="E245" s="26"/>
      <c r="F245" s="27"/>
    </row>
    <row r="246" spans="3:6" ht="12.75">
      <c r="C246" s="26"/>
      <c r="D246" s="26"/>
      <c r="E246" s="26"/>
      <c r="F246" s="27"/>
    </row>
  </sheetData>
  <sheetProtection/>
  <mergeCells count="2">
    <mergeCell ref="A1:F1"/>
    <mergeCell ref="A3:F3"/>
  </mergeCells>
  <dataValidations count="1">
    <dataValidation type="decimal" allowBlank="1" showInputMessage="1" showErrorMessage="1" errorTitle="Ungültige Eingabe" error="Alle Teilnoten müssen mindestens 4,0 sein!" sqref="F14 F25 F36 F58 F70 F92 F104 F116 F140 F153 F16 F27 F38 F60 F72 F94 F106 F118 F155">
      <formula1>1</formula1>
      <formula2>4</formula2>
    </dataValidation>
  </dataValidations>
  <printOptions horizontalCentered="1"/>
  <pageMargins left="0.7874015748031497" right="0.7874015748031497" top="0.3937007874015748" bottom="0.3937007874015748"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rgb="FF0000FF"/>
  </sheetPr>
  <dimension ref="A1:J259"/>
  <sheetViews>
    <sheetView zoomScalePageLayoutView="0" workbookViewId="0" topLeftCell="A1">
      <selection activeCell="F14" sqref="F14"/>
    </sheetView>
  </sheetViews>
  <sheetFormatPr defaultColWidth="11.421875" defaultRowHeight="12.75"/>
  <cols>
    <col min="1" max="1" width="4.00390625" style="1" customWidth="1"/>
    <col min="2" max="2" width="9.28125" style="1" bestFit="1" customWidth="1"/>
    <col min="3" max="3" width="22.7109375" style="1" customWidth="1"/>
    <col min="4" max="4" width="35.57421875" style="1" customWidth="1"/>
    <col min="5" max="5" width="12.140625" style="3" bestFit="1" customWidth="1"/>
    <col min="6" max="6" width="12.28125" style="3" customWidth="1"/>
    <col min="7" max="7" width="12.28125" style="1" customWidth="1"/>
    <col min="8" max="8" width="11.00390625" style="1" customWidth="1"/>
    <col min="9" max="9" width="12.28125" style="2" customWidth="1"/>
    <col min="10" max="16384" width="11.421875" style="1" customWidth="1"/>
  </cols>
  <sheetData>
    <row r="1" spans="1:9" ht="23.25">
      <c r="A1" s="94" t="s">
        <v>5</v>
      </c>
      <c r="B1" s="94"/>
      <c r="C1" s="94"/>
      <c r="D1" s="94"/>
      <c r="E1" s="94"/>
      <c r="F1" s="94"/>
      <c r="G1" s="23"/>
      <c r="H1" s="23"/>
      <c r="I1" s="23"/>
    </row>
    <row r="3" spans="1:9" ht="26.25">
      <c r="A3" s="95" t="s">
        <v>95</v>
      </c>
      <c r="B3" s="95"/>
      <c r="C3" s="95"/>
      <c r="D3" s="95"/>
      <c r="E3" s="95"/>
      <c r="F3" s="95"/>
      <c r="G3" s="23"/>
      <c r="H3" s="23"/>
      <c r="I3" s="23"/>
    </row>
    <row r="5" spans="1:9" ht="20.25">
      <c r="A5" s="96" t="s">
        <v>6</v>
      </c>
      <c r="B5" s="96"/>
      <c r="C5" s="96"/>
      <c r="D5" s="16"/>
      <c r="E5" s="17"/>
      <c r="F5" s="17"/>
      <c r="G5" s="16"/>
      <c r="H5" s="16"/>
      <c r="I5" s="18"/>
    </row>
    <row r="6" spans="1:9" ht="12.75">
      <c r="A6" s="24"/>
      <c r="D6" s="24"/>
      <c r="E6" s="25"/>
      <c r="F6" s="25"/>
      <c r="G6" s="24"/>
      <c r="H6" s="24"/>
      <c r="I6" s="18"/>
    </row>
    <row r="7" spans="1:9" ht="14.25">
      <c r="A7" s="33" t="s">
        <v>85</v>
      </c>
      <c r="B7" s="33"/>
      <c r="C7" s="33"/>
      <c r="G7" s="24"/>
      <c r="H7" s="24"/>
      <c r="I7" s="18"/>
    </row>
    <row r="8" spans="3:9" ht="14.25">
      <c r="C8" s="29"/>
      <c r="G8" s="24"/>
      <c r="H8" s="24"/>
      <c r="I8" s="18"/>
    </row>
    <row r="9" spans="3:9" ht="12.75">
      <c r="C9" s="24"/>
      <c r="G9" s="24"/>
      <c r="H9" s="24"/>
      <c r="I9" s="18"/>
    </row>
    <row r="10" spans="1:9" ht="12.75">
      <c r="A10" s="16"/>
      <c r="B10" s="19"/>
      <c r="C10" s="14" t="s">
        <v>8</v>
      </c>
      <c r="D10" s="14" t="s">
        <v>7</v>
      </c>
      <c r="E10" s="13" t="s">
        <v>4</v>
      </c>
      <c r="F10" s="15" t="s">
        <v>0</v>
      </c>
      <c r="G10" s="24"/>
      <c r="H10" s="24"/>
      <c r="I10" s="18"/>
    </row>
    <row r="11" spans="1:9" ht="12.75" customHeight="1">
      <c r="A11" s="24"/>
      <c r="B11" s="43"/>
      <c r="C11" s="30"/>
      <c r="D11" s="30"/>
      <c r="E11" s="31"/>
      <c r="F11" s="31"/>
      <c r="H11" s="24"/>
      <c r="I11" s="18"/>
    </row>
    <row r="12" spans="1:9" ht="12.75">
      <c r="A12" s="17"/>
      <c r="B12" s="19"/>
      <c r="C12" s="4" t="s">
        <v>81</v>
      </c>
      <c r="D12" s="5" t="s">
        <v>86</v>
      </c>
      <c r="E12" s="4">
        <v>1</v>
      </c>
      <c r="F12" s="77" t="s">
        <v>74</v>
      </c>
      <c r="G12" s="24"/>
      <c r="H12" s="24"/>
      <c r="I12" s="18"/>
    </row>
    <row r="13" spans="1:9" ht="12.75">
      <c r="A13" s="16"/>
      <c r="B13" s="19"/>
      <c r="C13" s="4"/>
      <c r="D13" s="4"/>
      <c r="E13" s="5"/>
      <c r="F13" s="5"/>
      <c r="G13" s="24"/>
      <c r="H13" s="24"/>
      <c r="I13" s="18"/>
    </row>
    <row r="14" spans="1:9" ht="12.75">
      <c r="A14" s="17"/>
      <c r="B14" s="19"/>
      <c r="C14" s="4" t="s">
        <v>20</v>
      </c>
      <c r="D14" s="5" t="s">
        <v>86</v>
      </c>
      <c r="E14" s="4">
        <v>1</v>
      </c>
      <c r="F14" s="77"/>
      <c r="G14" s="24"/>
      <c r="H14" s="24"/>
      <c r="I14" s="18"/>
    </row>
    <row r="15" spans="1:9" ht="12.75">
      <c r="A15" s="17"/>
      <c r="B15" s="21"/>
      <c r="C15" s="4"/>
      <c r="D15" s="5"/>
      <c r="E15" s="4"/>
      <c r="F15" s="6"/>
      <c r="G15" s="24"/>
      <c r="H15" s="24"/>
      <c r="I15" s="18"/>
    </row>
    <row r="16" spans="1:9" ht="12.75">
      <c r="A16" s="17"/>
      <c r="B16" s="19"/>
      <c r="C16" s="10" t="s">
        <v>11</v>
      </c>
      <c r="D16" s="11" t="s">
        <v>87</v>
      </c>
      <c r="E16" s="10">
        <v>2</v>
      </c>
      <c r="F16" s="78"/>
      <c r="G16" s="24"/>
      <c r="H16" s="24"/>
      <c r="I16" s="18"/>
    </row>
    <row r="17" spans="4:9" ht="12.75">
      <c r="D17" s="16"/>
      <c r="E17" s="17"/>
      <c r="F17" s="17"/>
      <c r="G17" s="24"/>
      <c r="H17" s="24"/>
      <c r="I17" s="18"/>
    </row>
    <row r="18" spans="3:9" ht="12.75">
      <c r="C18" s="74"/>
      <c r="D18" s="16"/>
      <c r="E18" s="32">
        <f>SUM(E11:E16)</f>
        <v>4</v>
      </c>
      <c r="F18" s="37">
        <f>IF(OR(F14=0,F16=0,F14&gt;4,F16&gt;4),0,ROUNDDOWN((F14+F16)/2,1))</f>
        <v>0</v>
      </c>
      <c r="G18" s="24"/>
      <c r="H18" s="24"/>
      <c r="I18" s="18"/>
    </row>
    <row r="19" spans="5:9" ht="12.75">
      <c r="E19" s="1"/>
      <c r="F19" s="1"/>
      <c r="H19" s="24"/>
      <c r="I19" s="18"/>
    </row>
    <row r="20" spans="1:9" ht="14.25">
      <c r="A20" s="33" t="s">
        <v>88</v>
      </c>
      <c r="B20" s="33"/>
      <c r="C20" s="33"/>
      <c r="G20" s="24"/>
      <c r="H20" s="24"/>
      <c r="I20" s="18"/>
    </row>
    <row r="21" spans="3:9" ht="14.25">
      <c r="C21" s="29"/>
      <c r="G21" s="24"/>
      <c r="H21" s="24"/>
      <c r="I21" s="18"/>
    </row>
    <row r="22" spans="3:9" ht="12.75">
      <c r="C22" s="24"/>
      <c r="G22" s="24"/>
      <c r="H22" s="24"/>
      <c r="I22" s="18"/>
    </row>
    <row r="23" spans="1:9" ht="12.75">
      <c r="A23" s="16"/>
      <c r="B23" s="19"/>
      <c r="C23" s="14" t="s">
        <v>8</v>
      </c>
      <c r="D23" s="14" t="s">
        <v>7</v>
      </c>
      <c r="E23" s="13" t="s">
        <v>4</v>
      </c>
      <c r="F23" s="15" t="s">
        <v>0</v>
      </c>
      <c r="G23" s="24"/>
      <c r="H23" s="24"/>
      <c r="I23" s="18"/>
    </row>
    <row r="24" spans="1:9" ht="12.75">
      <c r="A24" s="17"/>
      <c r="B24" s="21"/>
      <c r="C24" s="5"/>
      <c r="D24" s="5"/>
      <c r="E24" s="4"/>
      <c r="F24" s="6"/>
      <c r="G24" s="24"/>
      <c r="H24" s="24"/>
      <c r="I24" s="18"/>
    </row>
    <row r="25" spans="1:9" ht="12.75">
      <c r="A25" s="17"/>
      <c r="B25" s="19"/>
      <c r="C25" s="4" t="s">
        <v>11</v>
      </c>
      <c r="D25" s="5" t="s">
        <v>89</v>
      </c>
      <c r="E25" s="4">
        <v>2</v>
      </c>
      <c r="F25" s="77"/>
      <c r="G25" s="24"/>
      <c r="H25" s="24"/>
      <c r="I25" s="18"/>
    </row>
    <row r="26" spans="1:9" ht="12.75">
      <c r="A26" s="16"/>
      <c r="B26" s="19"/>
      <c r="C26" s="4"/>
      <c r="D26" s="4"/>
      <c r="E26" s="5"/>
      <c r="F26" s="5"/>
      <c r="G26" s="24"/>
      <c r="H26" s="24"/>
      <c r="I26" s="18"/>
    </row>
    <row r="27" spans="1:9" ht="12.75">
      <c r="A27" s="16"/>
      <c r="B27" s="19"/>
      <c r="C27" s="10" t="s">
        <v>11</v>
      </c>
      <c r="D27" s="11" t="s">
        <v>90</v>
      </c>
      <c r="E27" s="10">
        <v>3</v>
      </c>
      <c r="F27" s="78"/>
      <c r="G27" s="24"/>
      <c r="H27" s="24"/>
      <c r="I27" s="18"/>
    </row>
    <row r="28" spans="1:9" ht="12.75">
      <c r="A28" s="16"/>
      <c r="B28" s="16"/>
      <c r="C28" s="16"/>
      <c r="D28" s="16"/>
      <c r="E28" s="17"/>
      <c r="F28" s="17"/>
      <c r="G28" s="24"/>
      <c r="H28" s="24"/>
      <c r="I28" s="18"/>
    </row>
    <row r="29" spans="1:9" ht="12.75">
      <c r="A29" s="16"/>
      <c r="B29" s="16"/>
      <c r="C29" s="74"/>
      <c r="D29" s="17"/>
      <c r="E29" s="32">
        <f>SUM(E24:E27)</f>
        <v>5</v>
      </c>
      <c r="F29" s="37">
        <f>IF(OR(F25=0,F27=0,F25&gt;4,F27&gt;4),0,ROUNDDOWN((E25*F25+E27*F27)/E29,1))</f>
        <v>0</v>
      </c>
      <c r="G29" s="24"/>
      <c r="H29" s="24"/>
      <c r="I29" s="18"/>
    </row>
    <row r="30" spans="5:9" ht="12.75">
      <c r="E30" s="1"/>
      <c r="F30" s="1"/>
      <c r="G30" s="24"/>
      <c r="H30" s="24"/>
      <c r="I30" s="18"/>
    </row>
    <row r="31" spans="1:9" ht="14.25">
      <c r="A31" s="36" t="s">
        <v>91</v>
      </c>
      <c r="B31" s="36"/>
      <c r="C31" s="36"/>
      <c r="D31" s="36"/>
      <c r="G31" s="24"/>
      <c r="H31" s="24"/>
      <c r="I31" s="18"/>
    </row>
    <row r="32" spans="3:9" ht="14.25">
      <c r="C32" s="29"/>
      <c r="G32" s="24"/>
      <c r="H32" s="24"/>
      <c r="I32" s="18"/>
    </row>
    <row r="33" spans="1:9" ht="12.75">
      <c r="A33" s="16"/>
      <c r="B33" s="19"/>
      <c r="C33" s="14" t="s">
        <v>8</v>
      </c>
      <c r="D33" s="14" t="s">
        <v>7</v>
      </c>
      <c r="E33" s="13" t="s">
        <v>4</v>
      </c>
      <c r="F33" s="15" t="s">
        <v>0</v>
      </c>
      <c r="G33" s="24"/>
      <c r="H33" s="24"/>
      <c r="I33" s="18"/>
    </row>
    <row r="34" spans="1:9" ht="12.75">
      <c r="A34" s="17"/>
      <c r="B34" s="21"/>
      <c r="C34" s="5"/>
      <c r="D34" s="5"/>
      <c r="E34" s="4"/>
      <c r="F34" s="6"/>
      <c r="G34" s="24"/>
      <c r="H34" s="24"/>
      <c r="I34" s="18"/>
    </row>
    <row r="35" spans="1:10" ht="12.75">
      <c r="A35" s="17"/>
      <c r="B35" s="19"/>
      <c r="C35" s="4" t="s">
        <v>11</v>
      </c>
      <c r="D35" s="5" t="s">
        <v>92</v>
      </c>
      <c r="E35" s="4">
        <v>3</v>
      </c>
      <c r="F35" s="77"/>
      <c r="G35" s="25"/>
      <c r="H35" s="25"/>
      <c r="I35" s="22"/>
      <c r="J35" s="3"/>
    </row>
    <row r="36" spans="1:10" ht="12.75">
      <c r="A36" s="16"/>
      <c r="B36" s="19"/>
      <c r="C36" s="4"/>
      <c r="D36" s="4"/>
      <c r="E36" s="5"/>
      <c r="F36" s="5"/>
      <c r="G36" s="25"/>
      <c r="H36" s="25"/>
      <c r="I36" s="22"/>
      <c r="J36" s="3"/>
    </row>
    <row r="37" spans="1:10" ht="12.75">
      <c r="A37" s="16"/>
      <c r="B37" s="19"/>
      <c r="C37" s="10" t="s">
        <v>11</v>
      </c>
      <c r="D37" s="11" t="s">
        <v>93</v>
      </c>
      <c r="E37" s="10">
        <v>3</v>
      </c>
      <c r="F37" s="78"/>
      <c r="G37" s="25"/>
      <c r="H37" s="25"/>
      <c r="I37" s="22"/>
      <c r="J37" s="3"/>
    </row>
    <row r="38" spans="1:10" ht="12.75">
      <c r="A38" s="16"/>
      <c r="B38" s="16"/>
      <c r="C38" s="16"/>
      <c r="D38" s="16"/>
      <c r="E38" s="17"/>
      <c r="F38" s="17"/>
      <c r="G38" s="25"/>
      <c r="H38" s="25"/>
      <c r="I38" s="22"/>
      <c r="J38" s="3"/>
    </row>
    <row r="39" spans="1:10" ht="12.75">
      <c r="A39" s="16"/>
      <c r="B39" s="16"/>
      <c r="C39" s="74"/>
      <c r="D39" s="17"/>
      <c r="E39" s="32">
        <f>SUM(E34:E37)</f>
        <v>6</v>
      </c>
      <c r="F39" s="37">
        <f>IF(OR(F35=0,F37=0,F35&gt;4,F37&gt;4),0,ROUNDDOWN((E35*F35+E37*F37)/E39,1))</f>
        <v>0</v>
      </c>
      <c r="G39" s="25"/>
      <c r="H39" s="25"/>
      <c r="I39" s="22"/>
      <c r="J39" s="3"/>
    </row>
    <row r="40" spans="5:9" ht="12.75">
      <c r="E40" s="1"/>
      <c r="F40" s="1"/>
      <c r="G40" s="25"/>
      <c r="H40" s="25"/>
      <c r="I40" s="22"/>
    </row>
    <row r="41" spans="1:9" ht="20.25">
      <c r="A41" s="28" t="s">
        <v>19</v>
      </c>
      <c r="B41" s="28"/>
      <c r="C41" s="28"/>
      <c r="G41" s="25"/>
      <c r="H41" s="25"/>
      <c r="I41" s="22"/>
    </row>
    <row r="42" spans="1:9" ht="12.75" customHeight="1">
      <c r="A42" s="28"/>
      <c r="B42" s="28"/>
      <c r="C42" s="28"/>
      <c r="G42" s="25"/>
      <c r="H42" s="25"/>
      <c r="I42" s="22"/>
    </row>
    <row r="43" spans="7:9" ht="12.75">
      <c r="G43" s="25"/>
      <c r="H43" s="25"/>
      <c r="I43" s="22"/>
    </row>
    <row r="44" spans="1:9" ht="14.25">
      <c r="A44" s="33" t="s">
        <v>53</v>
      </c>
      <c r="B44" s="33"/>
      <c r="C44" s="33"/>
      <c r="G44" s="25"/>
      <c r="H44" s="25"/>
      <c r="I44" s="22"/>
    </row>
    <row r="45" spans="7:9" ht="12.75">
      <c r="G45" s="25"/>
      <c r="H45" s="25"/>
      <c r="I45" s="22"/>
    </row>
    <row r="46" spans="7:9" ht="12.75">
      <c r="G46" s="25"/>
      <c r="H46" s="25"/>
      <c r="I46" s="22"/>
    </row>
    <row r="47" spans="1:9" ht="12.75">
      <c r="A47" s="16"/>
      <c r="B47" s="19"/>
      <c r="C47" s="14" t="s">
        <v>8</v>
      </c>
      <c r="D47" s="14" t="s">
        <v>7</v>
      </c>
      <c r="E47" s="13" t="s">
        <v>4</v>
      </c>
      <c r="F47" s="15" t="s">
        <v>0</v>
      </c>
      <c r="G47" s="25"/>
      <c r="H47" s="25"/>
      <c r="I47" s="22"/>
    </row>
    <row r="48" spans="1:9" ht="12.75">
      <c r="A48" s="24"/>
      <c r="B48" s="43"/>
      <c r="C48" s="34"/>
      <c r="D48" s="34"/>
      <c r="E48" s="35"/>
      <c r="F48" s="35"/>
      <c r="G48" s="25"/>
      <c r="H48" s="25"/>
      <c r="I48" s="22"/>
    </row>
    <row r="49" spans="1:9" ht="12.75">
      <c r="A49" s="17"/>
      <c r="B49" s="19"/>
      <c r="C49" s="4" t="s">
        <v>9</v>
      </c>
      <c r="D49" s="79"/>
      <c r="E49" s="4">
        <v>2.5</v>
      </c>
      <c r="F49" s="77"/>
      <c r="G49" s="25"/>
      <c r="H49" s="25"/>
      <c r="I49" s="22"/>
    </row>
    <row r="50" spans="1:9" ht="12.75">
      <c r="A50" s="16"/>
      <c r="B50" s="19"/>
      <c r="C50" s="4"/>
      <c r="D50" s="4"/>
      <c r="E50" s="5"/>
      <c r="F50" s="5"/>
      <c r="G50" s="25"/>
      <c r="H50" s="25"/>
      <c r="I50" s="22"/>
    </row>
    <row r="51" spans="1:9" ht="12.75">
      <c r="A51" s="17"/>
      <c r="B51" s="19"/>
      <c r="C51" s="4" t="s">
        <v>11</v>
      </c>
      <c r="D51" s="79"/>
      <c r="E51" s="4">
        <v>3</v>
      </c>
      <c r="F51" s="77"/>
      <c r="G51" s="25"/>
      <c r="H51" s="25"/>
      <c r="I51" s="22"/>
    </row>
    <row r="52" spans="1:9" ht="12.75">
      <c r="A52" s="16"/>
      <c r="B52" s="19"/>
      <c r="C52" s="4"/>
      <c r="D52" s="4"/>
      <c r="E52" s="5"/>
      <c r="F52" s="5"/>
      <c r="G52" s="25"/>
      <c r="H52" s="25"/>
      <c r="I52" s="22"/>
    </row>
    <row r="53" spans="1:9" ht="12.75">
      <c r="A53" s="16"/>
      <c r="B53" s="19"/>
      <c r="C53" s="10" t="s">
        <v>10</v>
      </c>
      <c r="D53" s="80"/>
      <c r="E53" s="10">
        <v>4</v>
      </c>
      <c r="F53" s="78"/>
      <c r="G53" s="25"/>
      <c r="H53" s="25"/>
      <c r="I53" s="22"/>
    </row>
    <row r="54" spans="1:9" ht="12.75">
      <c r="A54" s="16"/>
      <c r="B54" s="16"/>
      <c r="C54" s="16"/>
      <c r="D54" s="16"/>
      <c r="E54" s="17"/>
      <c r="F54" s="17"/>
      <c r="G54" s="25"/>
      <c r="H54" s="25"/>
      <c r="I54" s="22"/>
    </row>
    <row r="55" spans="1:9" ht="12.75">
      <c r="A55" s="16"/>
      <c r="B55" s="16"/>
      <c r="C55" s="74"/>
      <c r="D55" s="17"/>
      <c r="E55" s="87">
        <f>SUM(E48:E53)</f>
        <v>9.5</v>
      </c>
      <c r="F55" s="37">
        <f>IF(OR(F49=0,F51=0,F53=0,F49&gt;4,F51&gt;4,F53&gt;4),0,ROUNDDOWN((E49*F49+E51*F51+E53*F53)/E55,1))</f>
        <v>0</v>
      </c>
      <c r="G55" s="25"/>
      <c r="H55" s="25"/>
      <c r="I55" s="22"/>
    </row>
    <row r="56" spans="7:8" ht="12.75">
      <c r="G56" s="26"/>
      <c r="H56" s="26"/>
    </row>
    <row r="57" spans="1:8" ht="14.25">
      <c r="A57" s="33" t="s">
        <v>76</v>
      </c>
      <c r="B57" s="33"/>
      <c r="C57" s="33"/>
      <c r="G57" s="26"/>
      <c r="H57" s="26"/>
    </row>
    <row r="58" spans="7:8" ht="12.75">
      <c r="G58" s="26"/>
      <c r="H58" s="26"/>
    </row>
    <row r="59" spans="7:8" ht="12.75">
      <c r="G59" s="26"/>
      <c r="H59" s="26"/>
    </row>
    <row r="60" spans="1:8" ht="12.75">
      <c r="A60" s="16"/>
      <c r="B60" s="19"/>
      <c r="C60" s="14" t="s">
        <v>8</v>
      </c>
      <c r="D60" s="14" t="s">
        <v>7</v>
      </c>
      <c r="E60" s="13" t="s">
        <v>4</v>
      </c>
      <c r="F60" s="15" t="s">
        <v>0</v>
      </c>
      <c r="G60" s="26"/>
      <c r="H60" s="26"/>
    </row>
    <row r="61" spans="1:8" ht="12.75">
      <c r="A61" s="24"/>
      <c r="B61" s="43"/>
      <c r="C61" s="34"/>
      <c r="D61" s="34"/>
      <c r="E61" s="35"/>
      <c r="F61" s="35"/>
      <c r="G61" s="26"/>
      <c r="H61" s="26"/>
    </row>
    <row r="62" spans="1:8" ht="12.75">
      <c r="A62" s="17"/>
      <c r="B62" s="19"/>
      <c r="C62" s="4" t="s">
        <v>9</v>
      </c>
      <c r="D62" s="79"/>
      <c r="E62" s="4">
        <v>2.5</v>
      </c>
      <c r="F62" s="77"/>
      <c r="G62" s="26"/>
      <c r="H62" s="26"/>
    </row>
    <row r="63" spans="1:8" ht="12.75">
      <c r="A63" s="16"/>
      <c r="B63" s="19"/>
      <c r="C63" s="4"/>
      <c r="D63" s="4"/>
      <c r="E63" s="5"/>
      <c r="F63" s="5"/>
      <c r="G63" s="26"/>
      <c r="H63" s="26"/>
    </row>
    <row r="64" spans="1:8" ht="12.75">
      <c r="A64" s="17"/>
      <c r="B64" s="19"/>
      <c r="C64" s="4" t="s">
        <v>11</v>
      </c>
      <c r="D64" s="79"/>
      <c r="E64" s="4">
        <v>3</v>
      </c>
      <c r="F64" s="77"/>
      <c r="G64" s="26"/>
      <c r="H64" s="26"/>
    </row>
    <row r="65" spans="1:8" ht="12.75">
      <c r="A65" s="16"/>
      <c r="B65" s="19"/>
      <c r="C65" s="4"/>
      <c r="D65" s="4"/>
      <c r="E65" s="5"/>
      <c r="F65" s="5"/>
      <c r="G65" s="26"/>
      <c r="H65" s="26"/>
    </row>
    <row r="66" spans="1:8" ht="12.75">
      <c r="A66" s="16"/>
      <c r="B66" s="19"/>
      <c r="C66" s="10" t="s">
        <v>10</v>
      </c>
      <c r="D66" s="80"/>
      <c r="E66" s="10">
        <v>4</v>
      </c>
      <c r="F66" s="78"/>
      <c r="G66" s="26"/>
      <c r="H66" s="26"/>
    </row>
    <row r="67" spans="1:8" ht="12.75">
      <c r="A67" s="16"/>
      <c r="B67" s="16"/>
      <c r="C67" s="16"/>
      <c r="D67" s="16"/>
      <c r="E67" s="17"/>
      <c r="F67" s="17"/>
      <c r="G67" s="26"/>
      <c r="H67" s="26"/>
    </row>
    <row r="68" spans="1:8" ht="12.75">
      <c r="A68" s="16"/>
      <c r="B68" s="16"/>
      <c r="C68" s="74"/>
      <c r="D68" s="17"/>
      <c r="E68" s="87">
        <f>SUM(E61:E66)</f>
        <v>9.5</v>
      </c>
      <c r="F68" s="37">
        <f>IF(OR(F62=0,F64=0,F66=0,F62&gt;4,F64&gt;4,F66&gt;4),0,ROUNDDOWN((E62*F62+E64*F64+E66*F66)/E68,1))</f>
        <v>0</v>
      </c>
      <c r="G68" s="26"/>
      <c r="H68" s="26"/>
    </row>
    <row r="69" spans="7:8" ht="12.75">
      <c r="G69" s="26"/>
      <c r="H69" s="26"/>
    </row>
    <row r="70" spans="1:8" ht="14.25">
      <c r="A70" s="33" t="s">
        <v>75</v>
      </c>
      <c r="B70" s="33"/>
      <c r="C70" s="33"/>
      <c r="G70" s="26"/>
      <c r="H70" s="26"/>
    </row>
    <row r="71" ht="12.75">
      <c r="H71" s="26"/>
    </row>
    <row r="72" ht="12.75">
      <c r="H72" s="26"/>
    </row>
    <row r="73" spans="1:8" ht="12.75">
      <c r="A73" s="16"/>
      <c r="B73" s="19"/>
      <c r="C73" s="14" t="s">
        <v>8</v>
      </c>
      <c r="D73" s="14" t="s">
        <v>7</v>
      </c>
      <c r="E73" s="13" t="s">
        <v>4</v>
      </c>
      <c r="F73" s="15" t="s">
        <v>0</v>
      </c>
      <c r="H73" s="26"/>
    </row>
    <row r="74" spans="1:8" ht="12.75">
      <c r="A74" s="24"/>
      <c r="B74" s="43"/>
      <c r="C74" s="34"/>
      <c r="D74" s="34"/>
      <c r="E74" s="35"/>
      <c r="F74" s="35"/>
      <c r="H74" s="26"/>
    </row>
    <row r="75" spans="1:8" ht="12.75">
      <c r="A75" s="17"/>
      <c r="B75" s="19"/>
      <c r="C75" s="4" t="s">
        <v>9</v>
      </c>
      <c r="D75" s="79"/>
      <c r="E75" s="4">
        <v>2.5</v>
      </c>
      <c r="F75" s="77"/>
      <c r="G75" s="26"/>
      <c r="H75" s="26"/>
    </row>
    <row r="76" spans="1:8" ht="12.75">
      <c r="A76" s="16"/>
      <c r="B76" s="19"/>
      <c r="C76" s="4"/>
      <c r="D76" s="4"/>
      <c r="E76" s="5"/>
      <c r="F76" s="5"/>
      <c r="G76" s="26"/>
      <c r="H76" s="26"/>
    </row>
    <row r="77" spans="1:8" ht="12.75">
      <c r="A77" s="17"/>
      <c r="B77" s="19"/>
      <c r="C77" s="4" t="s">
        <v>11</v>
      </c>
      <c r="D77" s="79"/>
      <c r="E77" s="4">
        <v>3</v>
      </c>
      <c r="F77" s="77"/>
      <c r="G77" s="26"/>
      <c r="H77" s="26"/>
    </row>
    <row r="78" spans="1:8" ht="12.75">
      <c r="A78" s="16"/>
      <c r="B78" s="19"/>
      <c r="C78" s="4"/>
      <c r="D78" s="4"/>
      <c r="E78" s="5"/>
      <c r="F78" s="5"/>
      <c r="G78" s="26"/>
      <c r="H78" s="26"/>
    </row>
    <row r="79" spans="1:8" ht="12.75">
      <c r="A79" s="16"/>
      <c r="B79" s="19"/>
      <c r="C79" s="10" t="s">
        <v>10</v>
      </c>
      <c r="D79" s="80"/>
      <c r="E79" s="10">
        <v>4</v>
      </c>
      <c r="F79" s="78"/>
      <c r="G79" s="26"/>
      <c r="H79" s="26"/>
    </row>
    <row r="80" spans="1:8" ht="12.75">
      <c r="A80" s="16"/>
      <c r="B80" s="16"/>
      <c r="C80" s="16"/>
      <c r="D80" s="16"/>
      <c r="E80" s="17"/>
      <c r="F80" s="17"/>
      <c r="H80" s="26"/>
    </row>
    <row r="81" spans="1:8" ht="12.75">
      <c r="A81" s="16"/>
      <c r="B81" s="16"/>
      <c r="C81" s="74"/>
      <c r="D81" s="17"/>
      <c r="E81" s="87">
        <f>SUM(E74:E79)</f>
        <v>9.5</v>
      </c>
      <c r="F81" s="37">
        <f>IF(OR(F75=0,F77=0,F79=0,F75&gt;4,F77&gt;4,F79&gt;4),0,ROUNDDOWN((E75*F75+E77*F77+E79*F79)/E81,1))</f>
        <v>0</v>
      </c>
      <c r="H81" s="26"/>
    </row>
    <row r="82" ht="12.75">
      <c r="H82" s="26"/>
    </row>
    <row r="83" spans="5:8" ht="12.75">
      <c r="E83" s="1"/>
      <c r="F83" s="1"/>
      <c r="H83" s="26"/>
    </row>
    <row r="84" spans="1:8" ht="14.25">
      <c r="A84" s="33" t="s">
        <v>77</v>
      </c>
      <c r="B84" s="33"/>
      <c r="C84" s="33"/>
      <c r="H84" s="26"/>
    </row>
    <row r="85" ht="12.75">
      <c r="H85" s="26"/>
    </row>
    <row r="86" ht="12.75">
      <c r="H86" s="26"/>
    </row>
    <row r="87" spans="1:8" ht="12.75">
      <c r="A87" s="16"/>
      <c r="B87" s="19"/>
      <c r="C87" s="14" t="s">
        <v>8</v>
      </c>
      <c r="D87" s="14" t="s">
        <v>7</v>
      </c>
      <c r="E87" s="13" t="s">
        <v>4</v>
      </c>
      <c r="F87" s="15" t="s">
        <v>0</v>
      </c>
      <c r="H87" s="26"/>
    </row>
    <row r="88" spans="1:8" ht="12.75">
      <c r="A88" s="24"/>
      <c r="B88" s="43"/>
      <c r="C88" s="34"/>
      <c r="D88" s="34"/>
      <c r="E88" s="35"/>
      <c r="F88" s="35"/>
      <c r="H88" s="26"/>
    </row>
    <row r="89" spans="1:8" ht="12.75">
      <c r="A89" s="17"/>
      <c r="B89" s="19"/>
      <c r="C89" s="4" t="s">
        <v>9</v>
      </c>
      <c r="D89" s="79"/>
      <c r="E89" s="4">
        <v>2.5</v>
      </c>
      <c r="F89" s="77"/>
      <c r="H89" s="26"/>
    </row>
    <row r="90" spans="1:8" ht="12.75">
      <c r="A90" s="16"/>
      <c r="B90" s="19"/>
      <c r="C90" s="4"/>
      <c r="D90" s="4"/>
      <c r="E90" s="5"/>
      <c r="F90" s="5"/>
      <c r="H90" s="26"/>
    </row>
    <row r="91" spans="1:8" ht="12.75">
      <c r="A91" s="17"/>
      <c r="B91" s="19"/>
      <c r="C91" s="4" t="s">
        <v>11</v>
      </c>
      <c r="D91" s="79"/>
      <c r="E91" s="4">
        <v>3</v>
      </c>
      <c r="F91" s="77"/>
      <c r="H91" s="26"/>
    </row>
    <row r="92" spans="1:8" ht="12.75">
      <c r="A92" s="16"/>
      <c r="B92" s="19"/>
      <c r="C92" s="4"/>
      <c r="D92" s="4"/>
      <c r="E92" s="5"/>
      <c r="F92" s="5"/>
      <c r="H92" s="26"/>
    </row>
    <row r="93" spans="1:8" ht="12.75">
      <c r="A93" s="16"/>
      <c r="B93" s="19"/>
      <c r="C93" s="10" t="s">
        <v>10</v>
      </c>
      <c r="D93" s="80"/>
      <c r="E93" s="10">
        <v>4</v>
      </c>
      <c r="F93" s="78"/>
      <c r="H93" s="26"/>
    </row>
    <row r="94" spans="1:8" ht="12.75">
      <c r="A94" s="16"/>
      <c r="B94" s="16"/>
      <c r="C94" s="16"/>
      <c r="D94" s="16"/>
      <c r="E94" s="17"/>
      <c r="F94" s="17"/>
      <c r="H94" s="26"/>
    </row>
    <row r="95" spans="1:8" ht="12.75">
      <c r="A95" s="16"/>
      <c r="B95" s="16"/>
      <c r="C95" s="74"/>
      <c r="D95" s="17"/>
      <c r="E95" s="87">
        <f>SUM(E88:E93)</f>
        <v>9.5</v>
      </c>
      <c r="F95" s="37">
        <f>IF(OR(F89=0,F91=0,F93=0,F89&gt;4,F91&gt;4,F93&gt;4),0,ROUNDDOWN((E89*F89+E91*F91+E93*F93)/E95,1))</f>
        <v>0</v>
      </c>
      <c r="H95" s="26"/>
    </row>
    <row r="96" ht="12.75">
      <c r="H96" s="26"/>
    </row>
    <row r="97" ht="12.75">
      <c r="H97" s="26"/>
    </row>
    <row r="98" ht="12.75">
      <c r="H98" s="26"/>
    </row>
    <row r="99" spans="1:8" ht="14.25">
      <c r="A99" s="33" t="s">
        <v>54</v>
      </c>
      <c r="B99" s="33"/>
      <c r="C99" s="33"/>
      <c r="H99" s="26"/>
    </row>
    <row r="100" ht="12.75">
      <c r="H100" s="26"/>
    </row>
    <row r="101" ht="12.75">
      <c r="H101" s="26"/>
    </row>
    <row r="102" spans="1:8" ht="12.75">
      <c r="A102" s="16"/>
      <c r="B102" s="19"/>
      <c r="C102" s="14" t="s">
        <v>8</v>
      </c>
      <c r="D102" s="14" t="s">
        <v>7</v>
      </c>
      <c r="E102" s="13" t="s">
        <v>4</v>
      </c>
      <c r="F102" s="15" t="s">
        <v>0</v>
      </c>
      <c r="H102" s="26"/>
    </row>
    <row r="103" spans="1:8" ht="12.75">
      <c r="A103" s="24"/>
      <c r="B103" s="43"/>
      <c r="C103" s="34"/>
      <c r="D103" s="34"/>
      <c r="E103" s="35"/>
      <c r="F103" s="35"/>
      <c r="H103" s="26"/>
    </row>
    <row r="104" spans="1:8" ht="12.75">
      <c r="A104" s="17"/>
      <c r="B104" s="19"/>
      <c r="C104" s="4" t="s">
        <v>9</v>
      </c>
      <c r="D104" s="79"/>
      <c r="E104" s="4">
        <v>2.5</v>
      </c>
      <c r="F104" s="77"/>
      <c r="H104" s="26"/>
    </row>
    <row r="105" spans="1:8" ht="12.75">
      <c r="A105" s="16"/>
      <c r="B105" s="19"/>
      <c r="C105" s="4"/>
      <c r="D105" s="4"/>
      <c r="E105" s="5"/>
      <c r="F105" s="5"/>
      <c r="H105" s="26"/>
    </row>
    <row r="106" spans="1:8" ht="12.75">
      <c r="A106" s="17"/>
      <c r="B106" s="19"/>
      <c r="C106" s="4" t="s">
        <v>11</v>
      </c>
      <c r="D106" s="79"/>
      <c r="E106" s="4">
        <v>3</v>
      </c>
      <c r="F106" s="77"/>
      <c r="H106" s="26"/>
    </row>
    <row r="107" spans="1:8" ht="12.75">
      <c r="A107" s="16"/>
      <c r="B107" s="19"/>
      <c r="C107" s="4"/>
      <c r="D107" s="4"/>
      <c r="E107" s="5"/>
      <c r="F107" s="5"/>
      <c r="H107" s="26"/>
    </row>
    <row r="108" spans="1:8" ht="12.75">
      <c r="A108" s="16"/>
      <c r="B108" s="19"/>
      <c r="C108" s="10" t="s">
        <v>10</v>
      </c>
      <c r="D108" s="80"/>
      <c r="E108" s="10">
        <v>4</v>
      </c>
      <c r="F108" s="78"/>
      <c r="H108" s="26"/>
    </row>
    <row r="109" spans="1:8" ht="12.75">
      <c r="A109" s="16"/>
      <c r="B109" s="16"/>
      <c r="C109" s="16"/>
      <c r="D109" s="16"/>
      <c r="E109" s="17"/>
      <c r="F109" s="17"/>
      <c r="H109" s="26"/>
    </row>
    <row r="110" spans="1:8" ht="12.75">
      <c r="A110" s="16"/>
      <c r="B110" s="16"/>
      <c r="C110" s="74"/>
      <c r="D110" s="17"/>
      <c r="E110" s="87">
        <f>SUM(E103:E108)</f>
        <v>9.5</v>
      </c>
      <c r="F110" s="37">
        <f>IF(OR(F104=0,F106=0,F108=0,F104&gt;4,F106&gt;4,F108&gt;4),0,ROUNDDOWN((E104*F104+E106*F106+E108*F108)/E110,1))</f>
        <v>0</v>
      </c>
      <c r="H110" s="26"/>
    </row>
    <row r="111" ht="12.75">
      <c r="H111" s="26"/>
    </row>
    <row r="112" ht="12.75">
      <c r="H112" s="26"/>
    </row>
    <row r="113" spans="1:8" ht="14.25">
      <c r="A113" s="33" t="s">
        <v>55</v>
      </c>
      <c r="B113" s="33"/>
      <c r="C113" s="33"/>
      <c r="H113" s="26"/>
    </row>
    <row r="114" ht="12.75">
      <c r="H114" s="26"/>
    </row>
    <row r="115" ht="12.75">
      <c r="H115" s="26"/>
    </row>
    <row r="116" spans="1:8" ht="12.75">
      <c r="A116" s="16"/>
      <c r="B116" s="19"/>
      <c r="C116" s="14" t="s">
        <v>8</v>
      </c>
      <c r="D116" s="14" t="s">
        <v>7</v>
      </c>
      <c r="E116" s="13" t="s">
        <v>4</v>
      </c>
      <c r="F116" s="15" t="s">
        <v>0</v>
      </c>
      <c r="H116" s="26"/>
    </row>
    <row r="117" spans="1:8" ht="12.75">
      <c r="A117" s="24"/>
      <c r="B117" s="43"/>
      <c r="C117" s="34"/>
      <c r="D117" s="34"/>
      <c r="E117" s="35"/>
      <c r="F117" s="35"/>
      <c r="H117" s="26"/>
    </row>
    <row r="118" spans="1:8" ht="12.75">
      <c r="A118" s="17"/>
      <c r="B118" s="19"/>
      <c r="C118" s="4" t="s">
        <v>9</v>
      </c>
      <c r="D118" s="79"/>
      <c r="E118" s="4">
        <v>2.5</v>
      </c>
      <c r="F118" s="77"/>
      <c r="H118" s="26"/>
    </row>
    <row r="119" spans="1:8" ht="12.75">
      <c r="A119" s="16"/>
      <c r="B119" s="19"/>
      <c r="C119" s="4"/>
      <c r="D119" s="4"/>
      <c r="E119" s="5"/>
      <c r="F119" s="5"/>
      <c r="H119" s="26"/>
    </row>
    <row r="120" spans="1:8" ht="12.75">
      <c r="A120" s="17"/>
      <c r="B120" s="19"/>
      <c r="C120" s="4" t="s">
        <v>11</v>
      </c>
      <c r="D120" s="79"/>
      <c r="E120" s="4">
        <v>3</v>
      </c>
      <c r="F120" s="77"/>
      <c r="H120" s="26"/>
    </row>
    <row r="121" spans="1:8" ht="12.75">
      <c r="A121" s="16"/>
      <c r="B121" s="19"/>
      <c r="C121" s="4"/>
      <c r="D121" s="4"/>
      <c r="E121" s="5"/>
      <c r="F121" s="5"/>
      <c r="H121" s="26"/>
    </row>
    <row r="122" spans="1:8" ht="12.75">
      <c r="A122" s="16"/>
      <c r="B122" s="19"/>
      <c r="C122" s="10" t="s">
        <v>10</v>
      </c>
      <c r="D122" s="80"/>
      <c r="E122" s="10">
        <v>4</v>
      </c>
      <c r="F122" s="78"/>
      <c r="H122" s="26"/>
    </row>
    <row r="123" spans="1:8" ht="12.75">
      <c r="A123" s="16"/>
      <c r="B123" s="16"/>
      <c r="C123" s="16"/>
      <c r="D123" s="16"/>
      <c r="E123" s="17"/>
      <c r="F123" s="17"/>
      <c r="H123" s="26"/>
    </row>
    <row r="124" spans="1:8" ht="12.75">
      <c r="A124" s="16"/>
      <c r="B124" s="16"/>
      <c r="C124" s="74"/>
      <c r="D124" s="17"/>
      <c r="E124" s="87">
        <f>SUM(E117:E122)</f>
        <v>9.5</v>
      </c>
      <c r="F124" s="37">
        <f>IF(OR(F118=0,F120=0,F122=0,F118&gt;4,F120&gt;4,F122&gt;4),0,ROUNDDOWN((E118*F118+E120*F120+E122*F122)/E124,1))</f>
        <v>0</v>
      </c>
      <c r="H124" s="26"/>
    </row>
    <row r="125" ht="12.75">
      <c r="H125" s="26"/>
    </row>
    <row r="126" ht="12.75">
      <c r="H126" s="26"/>
    </row>
    <row r="127" spans="1:8" ht="14.25">
      <c r="A127" s="33" t="s">
        <v>24</v>
      </c>
      <c r="B127" s="33"/>
      <c r="C127" s="33"/>
      <c r="H127" s="26"/>
    </row>
    <row r="128" ht="12.75">
      <c r="H128" s="26"/>
    </row>
    <row r="129" ht="12.75">
      <c r="H129" s="26"/>
    </row>
    <row r="130" spans="1:8" ht="12.75">
      <c r="A130" s="16"/>
      <c r="B130" s="19"/>
      <c r="C130" s="14" t="s">
        <v>8</v>
      </c>
      <c r="D130" s="14" t="s">
        <v>7</v>
      </c>
      <c r="E130" s="13" t="s">
        <v>4</v>
      </c>
      <c r="F130" s="15" t="s">
        <v>0</v>
      </c>
      <c r="H130" s="26"/>
    </row>
    <row r="131" spans="1:8" ht="12.75">
      <c r="A131" s="24"/>
      <c r="B131" s="43"/>
      <c r="C131" s="34"/>
      <c r="D131" s="34"/>
      <c r="E131" s="35"/>
      <c r="F131" s="35"/>
      <c r="H131" s="26"/>
    </row>
    <row r="132" spans="1:8" ht="12.75">
      <c r="A132" s="17"/>
      <c r="B132" s="19"/>
      <c r="C132" s="44" t="s">
        <v>78</v>
      </c>
      <c r="D132" s="79" t="s">
        <v>69</v>
      </c>
      <c r="E132" s="4">
        <v>2.5</v>
      </c>
      <c r="F132" s="77"/>
      <c r="H132" s="26"/>
    </row>
    <row r="133" spans="1:8" ht="12.75">
      <c r="A133" s="16"/>
      <c r="B133" s="19"/>
      <c r="C133" s="4"/>
      <c r="D133" s="5"/>
      <c r="E133" s="5"/>
      <c r="F133" s="7"/>
      <c r="H133" s="26"/>
    </row>
    <row r="134" spans="1:8" ht="12.75">
      <c r="A134" s="17"/>
      <c r="B134" s="19"/>
      <c r="C134" s="44" t="s">
        <v>78</v>
      </c>
      <c r="D134" s="89" t="s">
        <v>70</v>
      </c>
      <c r="E134" s="5">
        <v>3</v>
      </c>
      <c r="F134" s="77"/>
      <c r="H134" s="26"/>
    </row>
    <row r="135" spans="1:8" ht="12.75">
      <c r="A135" s="16"/>
      <c r="B135" s="19"/>
      <c r="C135" s="4"/>
      <c r="D135" s="4"/>
      <c r="E135" s="5"/>
      <c r="F135" s="7"/>
      <c r="H135" s="26"/>
    </row>
    <row r="136" spans="1:8" ht="12.75">
      <c r="A136" s="16"/>
      <c r="B136" s="19"/>
      <c r="C136" s="51" t="s">
        <v>10</v>
      </c>
      <c r="D136" s="80"/>
      <c r="E136" s="11">
        <v>4</v>
      </c>
      <c r="F136" s="78"/>
      <c r="H136" s="26"/>
    </row>
    <row r="137" spans="1:8" ht="12.75">
      <c r="A137" s="16"/>
      <c r="B137" s="16"/>
      <c r="C137" s="16"/>
      <c r="D137" s="16"/>
      <c r="E137" s="17"/>
      <c r="F137" s="17"/>
      <c r="H137" s="26"/>
    </row>
    <row r="138" spans="1:8" ht="12.75">
      <c r="A138" s="16"/>
      <c r="B138" s="16"/>
      <c r="C138" s="74"/>
      <c r="D138" s="17"/>
      <c r="E138" s="87">
        <f>SUM(E131:E136)</f>
        <v>9.5</v>
      </c>
      <c r="F138" s="37">
        <f>IF(OR(F132=0,F134=0,F136=0,F132&gt;4,F134&gt;4,F136&gt;4),0,ROUNDDOWN((E132*F132+E134*F134+E136*F136)/E138,1))</f>
        <v>0</v>
      </c>
      <c r="H138" s="26"/>
    </row>
    <row r="139" spans="7:8" ht="12.75">
      <c r="G139" s="26"/>
      <c r="H139" s="26"/>
    </row>
    <row r="140" spans="7:8" ht="12.75">
      <c r="G140" s="26"/>
      <c r="H140" s="26"/>
    </row>
    <row r="141" spans="7:8" ht="12.75">
      <c r="G141" s="26"/>
      <c r="H141" s="26"/>
    </row>
    <row r="142" spans="1:8" ht="14.25">
      <c r="A142" s="33" t="s">
        <v>94</v>
      </c>
      <c r="B142" s="33"/>
      <c r="C142" s="33"/>
      <c r="D142" s="33"/>
      <c r="G142" s="26"/>
      <c r="H142" s="26"/>
    </row>
    <row r="143" spans="3:8" ht="14.25">
      <c r="C143" s="29"/>
      <c r="G143" s="26"/>
      <c r="H143" s="26"/>
    </row>
    <row r="144" spans="3:8" ht="12.75">
      <c r="C144" s="24"/>
      <c r="G144" s="26"/>
      <c r="H144" s="26"/>
    </row>
    <row r="145" spans="1:8" ht="12.75">
      <c r="A145" s="16"/>
      <c r="B145" s="19"/>
      <c r="C145" s="14" t="s">
        <v>8</v>
      </c>
      <c r="D145" s="14" t="s">
        <v>7</v>
      </c>
      <c r="E145" s="13" t="s">
        <v>4</v>
      </c>
      <c r="F145" s="15" t="s">
        <v>0</v>
      </c>
      <c r="G145" s="26"/>
      <c r="H145" s="26"/>
    </row>
    <row r="146" spans="1:8" ht="12.75">
      <c r="A146" s="24"/>
      <c r="B146" s="43"/>
      <c r="C146" s="35"/>
      <c r="D146" s="34"/>
      <c r="E146" s="35"/>
      <c r="F146" s="35"/>
      <c r="G146" s="26"/>
      <c r="H146" s="26"/>
    </row>
    <row r="147" spans="1:8" ht="12.75">
      <c r="A147" s="16"/>
      <c r="B147" s="19"/>
      <c r="C147" s="48" t="s">
        <v>11</v>
      </c>
      <c r="D147" s="79"/>
      <c r="E147" s="4">
        <v>3</v>
      </c>
      <c r="F147" s="77"/>
      <c r="G147" s="26"/>
      <c r="H147" s="26"/>
    </row>
    <row r="148" spans="1:8" ht="12.75">
      <c r="A148" s="16"/>
      <c r="B148" s="19"/>
      <c r="C148" s="5"/>
      <c r="D148" s="5"/>
      <c r="E148" s="4"/>
      <c r="F148" s="6"/>
      <c r="G148" s="26"/>
      <c r="H148" s="26"/>
    </row>
    <row r="149" spans="1:8" ht="12.75">
      <c r="A149" s="16"/>
      <c r="B149" s="19"/>
      <c r="C149" s="38" t="s">
        <v>11</v>
      </c>
      <c r="D149" s="80"/>
      <c r="E149" s="10">
        <v>3</v>
      </c>
      <c r="F149" s="78"/>
      <c r="G149" s="26"/>
      <c r="H149" s="26"/>
    </row>
    <row r="150" spans="7:8" ht="12.75">
      <c r="G150" s="26"/>
      <c r="H150" s="26"/>
    </row>
    <row r="151" spans="3:8" ht="12.75">
      <c r="C151" s="74"/>
      <c r="E151" s="32">
        <f>SUM(E146:E149)</f>
        <v>6</v>
      </c>
      <c r="F151" s="37" t="s">
        <v>74</v>
      </c>
      <c r="G151" s="26"/>
      <c r="H151" s="26"/>
    </row>
    <row r="152" spans="5:8" ht="12.75">
      <c r="E152" s="1"/>
      <c r="F152" s="1"/>
      <c r="G152" s="26"/>
      <c r="H152" s="26"/>
    </row>
    <row r="153" spans="5:8" ht="12.75">
      <c r="E153" s="1"/>
      <c r="F153" s="1"/>
      <c r="G153" s="26"/>
      <c r="H153" s="26"/>
    </row>
    <row r="154" spans="7:8" ht="12.75">
      <c r="G154" s="26"/>
      <c r="H154" s="26"/>
    </row>
    <row r="155" spans="1:8" ht="18">
      <c r="A155" s="75" t="s">
        <v>33</v>
      </c>
      <c r="B155" s="75"/>
      <c r="C155" s="75"/>
      <c r="D155" s="75"/>
      <c r="E155" s="16"/>
      <c r="F155" s="17"/>
      <c r="G155" s="26"/>
      <c r="H155" s="26"/>
    </row>
    <row r="156" spans="2:8" ht="12.75">
      <c r="B156" s="16"/>
      <c r="C156" s="16"/>
      <c r="D156" s="16"/>
      <c r="E156" s="16"/>
      <c r="F156" s="17"/>
      <c r="G156" s="26"/>
      <c r="H156" s="26"/>
    </row>
    <row r="157" spans="2:8" ht="12.75">
      <c r="B157" s="16"/>
      <c r="C157" s="16"/>
      <c r="D157" s="16"/>
      <c r="E157" s="16"/>
      <c r="F157" s="17"/>
      <c r="G157" s="26"/>
      <c r="H157" s="26"/>
    </row>
    <row r="158" spans="2:8" ht="12.75">
      <c r="B158" s="16"/>
      <c r="C158" s="67" t="s">
        <v>31</v>
      </c>
      <c r="D158" s="68"/>
      <c r="E158" s="46" t="s">
        <v>30</v>
      </c>
      <c r="F158" s="47" t="s">
        <v>0</v>
      </c>
      <c r="G158" s="26"/>
      <c r="H158" s="26"/>
    </row>
    <row r="159" spans="2:8" ht="12.75">
      <c r="B159" s="24"/>
      <c r="C159" s="41"/>
      <c r="D159" s="20"/>
      <c r="E159" s="8"/>
      <c r="F159" s="9"/>
      <c r="G159" s="26"/>
      <c r="H159" s="26"/>
    </row>
    <row r="160" spans="2:8" ht="12.75">
      <c r="B160" s="16"/>
      <c r="C160" s="84" t="s">
        <v>28</v>
      </c>
      <c r="D160" s="85"/>
      <c r="E160" s="45">
        <v>0.25</v>
      </c>
      <c r="F160" s="77"/>
      <c r="G160" s="26"/>
      <c r="H160" s="26"/>
    </row>
    <row r="161" spans="2:8" ht="12.75">
      <c r="B161" s="24"/>
      <c r="C161" s="39"/>
      <c r="D161" s="19"/>
      <c r="E161" s="4"/>
      <c r="F161" s="7"/>
      <c r="G161" s="26"/>
      <c r="H161" s="26"/>
    </row>
    <row r="162" spans="2:8" ht="12.75">
      <c r="B162" s="16"/>
      <c r="C162" s="84" t="s">
        <v>29</v>
      </c>
      <c r="D162" s="85"/>
      <c r="E162" s="45">
        <v>0.25</v>
      </c>
      <c r="F162" s="77"/>
      <c r="G162" s="26"/>
      <c r="H162" s="26"/>
    </row>
    <row r="163" spans="2:8" ht="12.75">
      <c r="B163" s="16"/>
      <c r="C163" s="39"/>
      <c r="D163" s="19"/>
      <c r="E163" s="4"/>
      <c r="F163" s="7"/>
      <c r="G163" s="26"/>
      <c r="H163" s="26"/>
    </row>
    <row r="164" spans="2:8" ht="12.75">
      <c r="B164" s="16"/>
      <c r="C164" s="81" t="s">
        <v>32</v>
      </c>
      <c r="D164" s="82"/>
      <c r="E164" s="66">
        <v>0.5</v>
      </c>
      <c r="F164" s="78"/>
      <c r="G164" s="26"/>
      <c r="H164" s="26"/>
    </row>
    <row r="165" spans="2:8" ht="12.75">
      <c r="B165" s="16"/>
      <c r="C165" s="16"/>
      <c r="D165" s="16"/>
      <c r="E165" s="1"/>
      <c r="G165" s="26"/>
      <c r="H165" s="26"/>
    </row>
    <row r="166" spans="2:8" ht="18">
      <c r="B166" s="16"/>
      <c r="C166" s="74"/>
      <c r="D166" s="16"/>
      <c r="E166" s="1"/>
      <c r="F166" s="42">
        <f>ROUNDDOWN(IF(OR(F160=0,F162=0,F164=0,F160&gt;4,F162&gt;4,F164&gt;4),0,(((F160+F162)/2)+F164)/2),1)</f>
        <v>0</v>
      </c>
      <c r="G166" s="26"/>
      <c r="H166" s="26"/>
    </row>
    <row r="167" spans="5:8" ht="12.75">
      <c r="E167" s="1"/>
      <c r="F167" s="1"/>
      <c r="G167" s="26"/>
      <c r="H167" s="26"/>
    </row>
    <row r="168" spans="5:8" ht="12.75">
      <c r="E168" s="1"/>
      <c r="F168" s="1"/>
      <c r="G168" s="26"/>
      <c r="H168" s="26"/>
    </row>
    <row r="169" spans="5:8" ht="12.75">
      <c r="E169" s="1"/>
      <c r="F169" s="1"/>
      <c r="G169" s="26"/>
      <c r="H169" s="26"/>
    </row>
    <row r="170" spans="5:8" ht="12.75">
      <c r="E170" s="1"/>
      <c r="F170" s="1"/>
      <c r="G170" s="26"/>
      <c r="H170" s="26"/>
    </row>
    <row r="171" spans="5:8" ht="12.75">
      <c r="E171" s="1"/>
      <c r="F171" s="1"/>
      <c r="G171" s="26"/>
      <c r="H171" s="26"/>
    </row>
    <row r="172" spans="5:10" ht="12.75">
      <c r="E172" s="1"/>
      <c r="F172" s="1"/>
      <c r="G172" s="26"/>
      <c r="H172" s="49"/>
      <c r="I172" s="50"/>
      <c r="J172" s="50"/>
    </row>
    <row r="173" spans="5:8" ht="12.75">
      <c r="E173" s="1"/>
      <c r="F173" s="1"/>
      <c r="G173" s="26"/>
      <c r="H173" s="26"/>
    </row>
    <row r="174" spans="5:8" ht="12.75">
      <c r="E174" s="1"/>
      <c r="F174" s="1"/>
      <c r="G174" s="26"/>
      <c r="H174" s="26"/>
    </row>
    <row r="175" spans="5:8" ht="12.75">
      <c r="E175" s="1"/>
      <c r="F175" s="1"/>
      <c r="G175" s="26"/>
      <c r="H175" s="26"/>
    </row>
    <row r="176" spans="7:8" ht="12.75">
      <c r="G176" s="26"/>
      <c r="H176" s="26"/>
    </row>
    <row r="177" spans="7:8" ht="12.75">
      <c r="G177" s="26"/>
      <c r="H177" s="26"/>
    </row>
    <row r="178" spans="7:8" ht="12.75">
      <c r="G178" s="26"/>
      <c r="H178" s="26"/>
    </row>
    <row r="179" spans="5:8" ht="12.75">
      <c r="E179" s="1"/>
      <c r="F179" s="1"/>
      <c r="G179" s="26"/>
      <c r="H179" s="26"/>
    </row>
    <row r="180" spans="5:8" ht="12.75">
      <c r="E180" s="1"/>
      <c r="F180" s="1"/>
      <c r="G180" s="26"/>
      <c r="H180" s="26"/>
    </row>
    <row r="181" spans="5:8" ht="12.75">
      <c r="E181" s="1"/>
      <c r="F181" s="1"/>
      <c r="G181" s="26"/>
      <c r="H181" s="26"/>
    </row>
    <row r="182" spans="5:8" ht="12.75">
      <c r="E182" s="1"/>
      <c r="F182" s="1"/>
      <c r="G182" s="26"/>
      <c r="H182" s="26"/>
    </row>
    <row r="183" spans="5:8" ht="12.75">
      <c r="E183" s="1"/>
      <c r="F183" s="1"/>
      <c r="G183" s="26"/>
      <c r="H183" s="26"/>
    </row>
    <row r="184" spans="5:8" ht="12.75">
      <c r="E184" s="1"/>
      <c r="F184" s="1"/>
      <c r="G184" s="26"/>
      <c r="H184" s="26"/>
    </row>
    <row r="185" spans="5:8" ht="12.75">
      <c r="E185" s="1"/>
      <c r="F185" s="1"/>
      <c r="G185" s="26"/>
      <c r="H185" s="26"/>
    </row>
    <row r="186" spans="5:8" ht="12.75">
      <c r="E186" s="1"/>
      <c r="F186" s="1"/>
      <c r="G186" s="26"/>
      <c r="H186" s="26"/>
    </row>
    <row r="187" spans="5:8" ht="12.75">
      <c r="E187" s="1"/>
      <c r="F187" s="1"/>
      <c r="G187" s="26"/>
      <c r="H187" s="26"/>
    </row>
    <row r="188" spans="5:8" ht="12.75">
      <c r="E188" s="1"/>
      <c r="F188" s="1"/>
      <c r="G188" s="26"/>
      <c r="H188" s="26"/>
    </row>
    <row r="189" spans="5:8" ht="12.75">
      <c r="E189" s="1"/>
      <c r="F189" s="1"/>
      <c r="G189" s="26"/>
      <c r="H189" s="26"/>
    </row>
    <row r="190" spans="5:8" ht="12.75">
      <c r="E190" s="1"/>
      <c r="F190" s="1"/>
      <c r="G190" s="26"/>
      <c r="H190" s="26"/>
    </row>
    <row r="191" spans="7:8" ht="12.75">
      <c r="G191" s="26"/>
      <c r="H191" s="26"/>
    </row>
    <row r="192" spans="5:8" ht="12.75">
      <c r="E192" s="1"/>
      <c r="F192" s="1"/>
      <c r="G192" s="26"/>
      <c r="H192" s="26"/>
    </row>
    <row r="193" spans="5:8" ht="12.75">
      <c r="E193" s="1"/>
      <c r="F193" s="1"/>
      <c r="G193" s="26"/>
      <c r="H193" s="26"/>
    </row>
    <row r="194" spans="5:8" ht="12.75">
      <c r="E194" s="1"/>
      <c r="F194" s="1"/>
      <c r="G194" s="26"/>
      <c r="H194" s="26"/>
    </row>
    <row r="195" spans="5:8" ht="12.75">
      <c r="E195" s="1"/>
      <c r="F195" s="1"/>
      <c r="G195" s="26"/>
      <c r="H195" s="26"/>
    </row>
    <row r="196" spans="5:8" ht="12.75">
      <c r="E196" s="1"/>
      <c r="F196" s="1"/>
      <c r="G196" s="26"/>
      <c r="H196" s="26"/>
    </row>
    <row r="197" spans="5:8" ht="12.75">
      <c r="E197" s="1"/>
      <c r="F197" s="1"/>
      <c r="G197" s="26"/>
      <c r="H197" s="26"/>
    </row>
    <row r="198" spans="5:8" ht="12.75">
      <c r="E198" s="1"/>
      <c r="F198" s="1"/>
      <c r="G198" s="26"/>
      <c r="H198" s="26"/>
    </row>
    <row r="199" spans="5:8" ht="12.75">
      <c r="E199" s="1"/>
      <c r="F199" s="1"/>
      <c r="G199" s="26"/>
      <c r="H199" s="26"/>
    </row>
    <row r="200" spans="5:8" ht="12.75">
      <c r="E200" s="1"/>
      <c r="F200" s="1"/>
      <c r="G200" s="26"/>
      <c r="H200" s="26"/>
    </row>
    <row r="201" spans="5:8" ht="12.75">
      <c r="E201" s="1"/>
      <c r="F201" s="1"/>
      <c r="G201" s="26"/>
      <c r="H201" s="26"/>
    </row>
    <row r="202" spans="5:8" ht="12.75">
      <c r="E202" s="1"/>
      <c r="F202" s="1"/>
      <c r="G202" s="26"/>
      <c r="H202" s="26"/>
    </row>
    <row r="203" spans="5:8" ht="12.75">
      <c r="E203" s="1"/>
      <c r="F203" s="1"/>
      <c r="G203" s="26"/>
      <c r="H203" s="26"/>
    </row>
    <row r="204" spans="5:8" ht="12.75">
      <c r="E204" s="1"/>
      <c r="F204" s="1"/>
      <c r="G204" s="26"/>
      <c r="H204" s="26"/>
    </row>
    <row r="205" spans="5:8" ht="12.75">
      <c r="E205" s="1"/>
      <c r="F205" s="1"/>
      <c r="G205" s="26"/>
      <c r="H205" s="26"/>
    </row>
    <row r="206" spans="5:8" ht="12.75">
      <c r="E206" s="1"/>
      <c r="F206" s="1"/>
      <c r="G206" s="26"/>
      <c r="H206" s="26"/>
    </row>
    <row r="207" spans="5:8" ht="12.75">
      <c r="E207" s="1"/>
      <c r="F207" s="1"/>
      <c r="G207" s="26"/>
      <c r="H207" s="26"/>
    </row>
    <row r="208" spans="5:8" ht="12.75">
      <c r="E208" s="1"/>
      <c r="F208" s="1"/>
      <c r="G208" s="26"/>
      <c r="H208" s="26"/>
    </row>
    <row r="209" spans="5:8" ht="12.75">
      <c r="E209" s="1"/>
      <c r="F209" s="1"/>
      <c r="G209" s="26"/>
      <c r="H209" s="26"/>
    </row>
    <row r="210" spans="3:8" ht="12.75">
      <c r="C210" s="26"/>
      <c r="D210" s="26"/>
      <c r="E210" s="27"/>
      <c r="F210" s="27"/>
      <c r="G210" s="26"/>
      <c r="H210" s="26"/>
    </row>
    <row r="211" spans="7:8" ht="12.75">
      <c r="G211" s="26"/>
      <c r="H211" s="26"/>
    </row>
    <row r="212" spans="5:8" ht="12.75">
      <c r="E212" s="1"/>
      <c r="F212" s="1"/>
      <c r="G212" s="26"/>
      <c r="H212" s="26"/>
    </row>
    <row r="213" spans="5:8" ht="12.75">
      <c r="E213" s="1"/>
      <c r="F213" s="1"/>
      <c r="G213" s="26"/>
      <c r="H213" s="26"/>
    </row>
    <row r="214" spans="5:8" ht="12.75">
      <c r="E214" s="1"/>
      <c r="F214" s="1"/>
      <c r="G214" s="26"/>
      <c r="H214" s="26"/>
    </row>
    <row r="215" spans="5:8" ht="12.75">
      <c r="E215" s="1"/>
      <c r="F215" s="1"/>
      <c r="G215" s="26"/>
      <c r="H215" s="26"/>
    </row>
    <row r="216" spans="5:8" ht="12.75">
      <c r="E216" s="1"/>
      <c r="F216" s="1"/>
      <c r="G216" s="26"/>
      <c r="H216" s="26"/>
    </row>
    <row r="217" spans="5:8" ht="12.75">
      <c r="E217" s="1"/>
      <c r="F217" s="1"/>
      <c r="G217" s="26"/>
      <c r="H217" s="26"/>
    </row>
    <row r="218" spans="5:8" ht="12.75">
      <c r="E218" s="1"/>
      <c r="F218" s="1"/>
      <c r="G218" s="26"/>
      <c r="H218" s="26"/>
    </row>
    <row r="219" spans="5:8" ht="12.75">
      <c r="E219" s="1"/>
      <c r="F219" s="1"/>
      <c r="G219" s="26"/>
      <c r="H219" s="26"/>
    </row>
    <row r="220" spans="5:8" ht="12.75">
      <c r="E220" s="1"/>
      <c r="F220" s="1"/>
      <c r="G220" s="26"/>
      <c r="H220" s="26"/>
    </row>
    <row r="221" spans="5:8" ht="12.75">
      <c r="E221" s="1"/>
      <c r="F221" s="1"/>
      <c r="G221" s="26"/>
      <c r="H221" s="26"/>
    </row>
    <row r="222" spans="5:8" ht="12.75">
      <c r="E222" s="1"/>
      <c r="F222" s="1"/>
      <c r="G222" s="26"/>
      <c r="H222" s="26"/>
    </row>
    <row r="223" spans="5:8" ht="12.75">
      <c r="E223" s="1"/>
      <c r="F223" s="1"/>
      <c r="G223" s="26"/>
      <c r="H223" s="26"/>
    </row>
    <row r="224" spans="7:8" ht="12.75">
      <c r="G224" s="26"/>
      <c r="H224" s="26"/>
    </row>
    <row r="225" spans="7:8" ht="12.75">
      <c r="G225" s="26"/>
      <c r="H225" s="26"/>
    </row>
    <row r="226" spans="7:8" ht="12.75">
      <c r="G226" s="26"/>
      <c r="H226" s="26"/>
    </row>
    <row r="227" spans="7:8" ht="12.75">
      <c r="G227" s="26"/>
      <c r="H227" s="26"/>
    </row>
    <row r="228" spans="7:8" ht="12.75">
      <c r="G228" s="26"/>
      <c r="H228" s="26"/>
    </row>
    <row r="229" spans="6:7" ht="12.75">
      <c r="F229" s="27"/>
      <c r="G229" s="26"/>
    </row>
    <row r="230" spans="6:7" ht="12.75">
      <c r="F230" s="27"/>
      <c r="G230" s="26"/>
    </row>
    <row r="231" spans="6:7" ht="12.75">
      <c r="F231" s="27"/>
      <c r="G231" s="26"/>
    </row>
    <row r="232" spans="6:7" ht="12.75">
      <c r="F232" s="27"/>
      <c r="G232" s="26"/>
    </row>
    <row r="233" spans="6:7" ht="12.75">
      <c r="F233" s="27"/>
      <c r="G233" s="26"/>
    </row>
    <row r="234" spans="6:7" ht="12.75">
      <c r="F234" s="27"/>
      <c r="G234" s="26"/>
    </row>
    <row r="235" spans="3:7" ht="12.75">
      <c r="C235" s="26"/>
      <c r="D235" s="26"/>
      <c r="E235" s="27"/>
      <c r="F235" s="27"/>
      <c r="G235" s="26"/>
    </row>
    <row r="236" spans="3:7" ht="12.75">
      <c r="C236" s="26"/>
      <c r="D236" s="26"/>
      <c r="E236" s="27"/>
      <c r="F236" s="27"/>
      <c r="G236" s="26"/>
    </row>
    <row r="237" spans="3:7" ht="12.75">
      <c r="C237" s="26"/>
      <c r="D237" s="26"/>
      <c r="E237" s="27"/>
      <c r="F237" s="27"/>
      <c r="G237" s="26"/>
    </row>
    <row r="238" spans="3:7" ht="12.75">
      <c r="C238" s="26"/>
      <c r="D238" s="26"/>
      <c r="E238" s="27"/>
      <c r="F238" s="27"/>
      <c r="G238" s="26"/>
    </row>
    <row r="239" spans="3:7" ht="12.75">
      <c r="C239" s="26"/>
      <c r="D239" s="26"/>
      <c r="E239" s="27"/>
      <c r="F239" s="27"/>
      <c r="G239" s="26"/>
    </row>
    <row r="240" spans="3:7" ht="12.75">
      <c r="C240" s="26"/>
      <c r="D240" s="26"/>
      <c r="E240" s="27"/>
      <c r="F240" s="27"/>
      <c r="G240" s="26"/>
    </row>
    <row r="241" spans="5:7" ht="12.75">
      <c r="E241" s="1"/>
      <c r="F241" s="27"/>
      <c r="G241" s="26"/>
    </row>
    <row r="242" ht="12.75">
      <c r="E242" s="1"/>
    </row>
    <row r="243" ht="12.75">
      <c r="E243" s="1"/>
    </row>
    <row r="244" spans="5:6" ht="12.75">
      <c r="E244" s="1"/>
      <c r="F244" s="17"/>
    </row>
    <row r="245" spans="5:6" ht="12.75">
      <c r="E245" s="1"/>
      <c r="F245" s="17"/>
    </row>
    <row r="246" spans="5:6" ht="12.75">
      <c r="E246" s="1"/>
      <c r="F246" s="17"/>
    </row>
    <row r="247" ht="12.75">
      <c r="F247" s="18"/>
    </row>
    <row r="248" ht="12.75">
      <c r="F248" s="25"/>
    </row>
    <row r="249" ht="12.75">
      <c r="F249" s="22"/>
    </row>
    <row r="250" ht="12.75">
      <c r="F250" s="22"/>
    </row>
    <row r="251" ht="12.75">
      <c r="F251" s="22"/>
    </row>
    <row r="252" ht="12.75">
      <c r="F252" s="22"/>
    </row>
    <row r="253" ht="12.75">
      <c r="F253" s="22"/>
    </row>
    <row r="254" ht="12.75">
      <c r="F254" s="17"/>
    </row>
    <row r="255" ht="12.75">
      <c r="F255" s="37"/>
    </row>
    <row r="256" ht="12.75">
      <c r="F256" s="27"/>
    </row>
    <row r="257" ht="12.75">
      <c r="F257" s="27"/>
    </row>
    <row r="258" ht="12.75">
      <c r="F258" s="27"/>
    </row>
    <row r="259" ht="12.75">
      <c r="F259" s="27"/>
    </row>
  </sheetData>
  <sheetProtection/>
  <mergeCells count="3">
    <mergeCell ref="A1:F1"/>
    <mergeCell ref="A3:F3"/>
    <mergeCell ref="A5:C5"/>
  </mergeCells>
  <dataValidations count="2">
    <dataValidation type="decimal" allowBlank="1" showInputMessage="1" showErrorMessage="1" errorTitle="Ungültige Eingabe" error="Alle Teilnoten müssen mindestens 4,0 sein!" sqref="F164 F162 F160 F132 F134 F136 F122 F120 F118 F108 F106 F104 F93 F91 F89 F66 F64 F62 F53 F51 F49 F35 F37 F16 F14 F25 F27 F75 F77 F79 F147 F149">
      <formula1>1</formula1>
      <formula2>4</formula2>
    </dataValidation>
    <dataValidation allowBlank="1" showInputMessage="1" errorTitle="Ungültige Eingabe" error="Alle Teilnoten müssen mindestens 4,0 sein!" sqref="F12"/>
  </dataValidations>
  <printOptions horizontalCentered="1"/>
  <pageMargins left="0.7874015748031497" right="0.7874015748031497" top="0.3937007874015748" bottom="0.3937007874015748"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rgb="FF0000CC"/>
  </sheetPr>
  <dimension ref="A1:J267"/>
  <sheetViews>
    <sheetView zoomScalePageLayoutView="0" workbookViewId="0" topLeftCell="A1">
      <selection activeCell="F14" sqref="F14"/>
    </sheetView>
  </sheetViews>
  <sheetFormatPr defaultColWidth="11.421875" defaultRowHeight="12.75"/>
  <cols>
    <col min="1" max="1" width="4.00390625" style="1" customWidth="1"/>
    <col min="2" max="2" width="9.28125" style="1" bestFit="1" customWidth="1"/>
    <col min="3" max="3" width="22.7109375" style="1" customWidth="1"/>
    <col min="4" max="4" width="35.57421875" style="1" customWidth="1"/>
    <col min="5" max="5" width="12.140625" style="3" bestFit="1" customWidth="1"/>
    <col min="6" max="6" width="12.28125" style="3" customWidth="1"/>
    <col min="7" max="7" width="12.28125" style="1" customWidth="1"/>
    <col min="8" max="8" width="11.00390625" style="1" customWidth="1"/>
    <col min="9" max="9" width="12.28125" style="2" customWidth="1"/>
    <col min="10" max="16384" width="11.421875" style="1" customWidth="1"/>
  </cols>
  <sheetData>
    <row r="1" spans="1:9" ht="23.25">
      <c r="A1" s="94" t="s">
        <v>5</v>
      </c>
      <c r="B1" s="94"/>
      <c r="C1" s="94"/>
      <c r="D1" s="94"/>
      <c r="E1" s="94"/>
      <c r="F1" s="94"/>
      <c r="G1" s="23"/>
      <c r="H1" s="23"/>
      <c r="I1" s="23"/>
    </row>
    <row r="3" spans="1:9" ht="26.25">
      <c r="A3" s="95" t="s">
        <v>96</v>
      </c>
      <c r="B3" s="95"/>
      <c r="C3" s="95"/>
      <c r="D3" s="95"/>
      <c r="E3" s="95"/>
      <c r="F3" s="95"/>
      <c r="G3" s="23"/>
      <c r="H3" s="23"/>
      <c r="I3" s="23"/>
    </row>
    <row r="6" spans="1:9" ht="20.25">
      <c r="A6" s="96" t="s">
        <v>6</v>
      </c>
      <c r="B6" s="96"/>
      <c r="C6" s="96"/>
      <c r="D6" s="16"/>
      <c r="E6" s="17"/>
      <c r="F6" s="17"/>
      <c r="G6" s="16"/>
      <c r="H6" s="16"/>
      <c r="I6" s="18"/>
    </row>
    <row r="7" spans="1:9" ht="12.75">
      <c r="A7" s="24"/>
      <c r="D7" s="24"/>
      <c r="E7" s="25"/>
      <c r="F7" s="25"/>
      <c r="G7" s="24"/>
      <c r="H7" s="24"/>
      <c r="I7" s="18"/>
    </row>
    <row r="8" spans="1:9" ht="12.75">
      <c r="A8" s="24"/>
      <c r="D8" s="24"/>
      <c r="E8" s="25"/>
      <c r="F8" s="25"/>
      <c r="G8" s="24"/>
      <c r="H8" s="24"/>
      <c r="I8" s="18"/>
    </row>
    <row r="9" spans="1:9" ht="14.25">
      <c r="A9" s="33" t="s">
        <v>1</v>
      </c>
      <c r="B9" s="33"/>
      <c r="C9" s="33"/>
      <c r="G9" s="24"/>
      <c r="H9" s="24"/>
      <c r="I9" s="18"/>
    </row>
    <row r="10" spans="3:9" ht="14.25">
      <c r="C10" s="29"/>
      <c r="G10" s="24"/>
      <c r="H10" s="24"/>
      <c r="I10" s="18"/>
    </row>
    <row r="11" spans="3:9" ht="12.75">
      <c r="C11" s="24"/>
      <c r="G11" s="24"/>
      <c r="H11" s="24"/>
      <c r="I11" s="18"/>
    </row>
    <row r="12" spans="1:9" ht="12.75" customHeight="1">
      <c r="A12" s="16"/>
      <c r="B12" s="19"/>
      <c r="C12" s="14" t="s">
        <v>8</v>
      </c>
      <c r="D12" s="14" t="s">
        <v>7</v>
      </c>
      <c r="E12" s="13" t="s">
        <v>4</v>
      </c>
      <c r="F12" s="15" t="s">
        <v>0</v>
      </c>
      <c r="H12" s="24"/>
      <c r="I12" s="18"/>
    </row>
    <row r="13" spans="1:9" ht="12.75">
      <c r="A13" s="24"/>
      <c r="B13" s="43"/>
      <c r="C13" s="30"/>
      <c r="D13" s="30"/>
      <c r="E13" s="31"/>
      <c r="F13" s="31"/>
      <c r="G13" s="24"/>
      <c r="H13" s="24"/>
      <c r="I13" s="18"/>
    </row>
    <row r="14" spans="1:9" ht="12.75">
      <c r="A14" s="17"/>
      <c r="B14" s="19"/>
      <c r="C14" s="4" t="s">
        <v>11</v>
      </c>
      <c r="D14" s="5" t="s">
        <v>12</v>
      </c>
      <c r="E14" s="4">
        <v>2</v>
      </c>
      <c r="F14" s="77"/>
      <c r="G14" s="24"/>
      <c r="H14" s="24"/>
      <c r="I14" s="18"/>
    </row>
    <row r="15" spans="1:9" ht="12.75">
      <c r="A15" s="16"/>
      <c r="B15" s="19"/>
      <c r="C15" s="4"/>
      <c r="D15" s="4"/>
      <c r="E15" s="5"/>
      <c r="F15" s="5"/>
      <c r="G15" s="24"/>
      <c r="H15" s="24"/>
      <c r="I15" s="18"/>
    </row>
    <row r="16" spans="1:9" ht="25.5">
      <c r="A16" s="17"/>
      <c r="B16" s="19"/>
      <c r="C16" s="4" t="s">
        <v>9</v>
      </c>
      <c r="D16" s="5" t="s">
        <v>13</v>
      </c>
      <c r="E16" s="4">
        <v>2</v>
      </c>
      <c r="F16" s="77"/>
      <c r="G16" s="24"/>
      <c r="H16" s="24"/>
      <c r="I16" s="18"/>
    </row>
    <row r="17" spans="1:9" ht="12.75">
      <c r="A17" s="17"/>
      <c r="B17" s="21"/>
      <c r="C17" s="4"/>
      <c r="D17" s="5"/>
      <c r="E17" s="4"/>
      <c r="F17" s="6"/>
      <c r="G17" s="24"/>
      <c r="H17" s="24"/>
      <c r="I17" s="18"/>
    </row>
    <row r="18" spans="1:9" ht="12.75">
      <c r="A18" s="17"/>
      <c r="B18" s="19"/>
      <c r="C18" s="4" t="s">
        <v>9</v>
      </c>
      <c r="D18" s="5" t="s">
        <v>14</v>
      </c>
      <c r="E18" s="4">
        <v>2</v>
      </c>
      <c r="F18" s="77"/>
      <c r="G18" s="24"/>
      <c r="H18" s="24"/>
      <c r="I18" s="18"/>
    </row>
    <row r="19" spans="1:9" ht="12.75">
      <c r="A19" s="16"/>
      <c r="B19" s="19"/>
      <c r="C19" s="4"/>
      <c r="D19" s="4"/>
      <c r="E19" s="5"/>
      <c r="F19" s="5"/>
      <c r="G19" s="24"/>
      <c r="H19" s="24"/>
      <c r="I19" s="18"/>
    </row>
    <row r="20" spans="1:9" ht="12.75">
      <c r="A20" s="16"/>
      <c r="B20" s="19"/>
      <c r="C20" s="10" t="s">
        <v>9</v>
      </c>
      <c r="D20" s="11" t="s">
        <v>15</v>
      </c>
      <c r="E20" s="10">
        <v>2</v>
      </c>
      <c r="F20" s="78"/>
      <c r="G20" s="24"/>
      <c r="H20" s="24"/>
      <c r="I20" s="18"/>
    </row>
    <row r="21" spans="4:9" ht="12.75">
      <c r="D21" s="16"/>
      <c r="E21" s="17"/>
      <c r="F21" s="17"/>
      <c r="G21" s="24"/>
      <c r="H21" s="24"/>
      <c r="I21" s="18"/>
    </row>
    <row r="22" spans="3:9" ht="12.75">
      <c r="C22" s="74"/>
      <c r="D22" s="16"/>
      <c r="E22" s="32">
        <f>SUM(E13:E20)</f>
        <v>8</v>
      </c>
      <c r="F22" s="37">
        <f>IF(OR(F14=0,F16=0,F18=0,F20=0,F14&gt;4,F16&gt;4,F18&gt;4,F20&gt;4),0,ROUNDDOWN(SUM(F13:F20)/4,1))</f>
        <v>0</v>
      </c>
      <c r="H22" s="24"/>
      <c r="I22" s="18"/>
    </row>
    <row r="23" spans="4:9" ht="12.75">
      <c r="D23" s="16"/>
      <c r="G23" s="24"/>
      <c r="H23" s="24"/>
      <c r="I23" s="18"/>
    </row>
    <row r="24" spans="4:9" ht="12.75">
      <c r="D24" s="16"/>
      <c r="F24" s="17"/>
      <c r="G24" s="24"/>
      <c r="H24" s="24"/>
      <c r="I24" s="18"/>
    </row>
    <row r="25" spans="1:9" ht="14.25">
      <c r="A25" s="33" t="s">
        <v>2</v>
      </c>
      <c r="B25" s="33"/>
      <c r="C25" s="33"/>
      <c r="G25" s="24"/>
      <c r="H25" s="24"/>
      <c r="I25" s="18"/>
    </row>
    <row r="26" spans="3:9" ht="14.25">
      <c r="C26" s="29"/>
      <c r="G26" s="24"/>
      <c r="H26" s="24"/>
      <c r="I26" s="18"/>
    </row>
    <row r="27" spans="3:9" ht="12.75">
      <c r="C27" s="24"/>
      <c r="G27" s="24"/>
      <c r="H27" s="24"/>
      <c r="I27" s="18"/>
    </row>
    <row r="28" spans="1:9" ht="12.75">
      <c r="A28" s="16"/>
      <c r="B28" s="19"/>
      <c r="C28" s="14" t="s">
        <v>8</v>
      </c>
      <c r="D28" s="14" t="s">
        <v>7</v>
      </c>
      <c r="E28" s="13" t="s">
        <v>4</v>
      </c>
      <c r="F28" s="15" t="s">
        <v>0</v>
      </c>
      <c r="G28" s="24"/>
      <c r="H28" s="24"/>
      <c r="I28" s="18"/>
    </row>
    <row r="29" spans="1:9" ht="12.75">
      <c r="A29" s="17"/>
      <c r="B29" s="21"/>
      <c r="C29" s="5"/>
      <c r="D29" s="5"/>
      <c r="E29" s="4"/>
      <c r="F29" s="6"/>
      <c r="G29" s="24"/>
      <c r="H29" s="24"/>
      <c r="I29" s="18"/>
    </row>
    <row r="30" spans="1:9" ht="12.75">
      <c r="A30" s="17"/>
      <c r="B30" s="19"/>
      <c r="C30" s="4" t="s">
        <v>11</v>
      </c>
      <c r="D30" s="5" t="s">
        <v>16</v>
      </c>
      <c r="E30" s="4">
        <v>2</v>
      </c>
      <c r="F30" s="77"/>
      <c r="G30" s="24"/>
      <c r="H30" s="24"/>
      <c r="I30" s="18"/>
    </row>
    <row r="31" spans="1:9" ht="12.75">
      <c r="A31" s="16"/>
      <c r="B31" s="19"/>
      <c r="C31" s="4"/>
      <c r="D31" s="4"/>
      <c r="E31" s="5"/>
      <c r="F31" s="5"/>
      <c r="G31" s="24"/>
      <c r="H31" s="24"/>
      <c r="I31" s="18"/>
    </row>
    <row r="32" spans="1:9" ht="12.75">
      <c r="A32" s="16"/>
      <c r="B32" s="19"/>
      <c r="C32" s="4" t="s">
        <v>9</v>
      </c>
      <c r="D32" s="5" t="s">
        <v>17</v>
      </c>
      <c r="E32" s="4">
        <v>2</v>
      </c>
      <c r="F32" s="77"/>
      <c r="G32" s="24"/>
      <c r="H32" s="24"/>
      <c r="I32" s="18"/>
    </row>
    <row r="33" spans="1:9" ht="12.75">
      <c r="A33" s="16"/>
      <c r="B33" s="19"/>
      <c r="C33" s="4"/>
      <c r="D33" s="5"/>
      <c r="E33" s="4"/>
      <c r="F33" s="6"/>
      <c r="G33" s="24"/>
      <c r="H33" s="24"/>
      <c r="I33" s="18"/>
    </row>
    <row r="34" spans="1:9" ht="12.75">
      <c r="A34" s="16"/>
      <c r="B34" s="19"/>
      <c r="C34" s="10" t="s">
        <v>9</v>
      </c>
      <c r="D34" s="11" t="s">
        <v>18</v>
      </c>
      <c r="E34" s="10">
        <v>2</v>
      </c>
      <c r="F34" s="78"/>
      <c r="G34" s="24"/>
      <c r="H34" s="24"/>
      <c r="I34" s="18"/>
    </row>
    <row r="35" spans="1:9" ht="12.75">
      <c r="A35" s="16"/>
      <c r="B35" s="16"/>
      <c r="C35" s="16"/>
      <c r="D35" s="16"/>
      <c r="E35" s="17"/>
      <c r="F35" s="17"/>
      <c r="G35" s="24"/>
      <c r="H35" s="24"/>
      <c r="I35" s="18"/>
    </row>
    <row r="36" spans="1:9" ht="12.75">
      <c r="A36" s="16"/>
      <c r="B36" s="16"/>
      <c r="C36" s="74"/>
      <c r="D36" s="17"/>
      <c r="E36" s="32">
        <v>8</v>
      </c>
      <c r="F36" s="37">
        <f>IF(OR(F30=0,F32=0,F34=0,F30&gt;4,F32&gt;4,F34&gt;4),0,ROUNDDOWN(SUM(F29:F34)/3,1))</f>
        <v>0</v>
      </c>
      <c r="G36" s="24"/>
      <c r="H36" s="24"/>
      <c r="I36" s="18"/>
    </row>
    <row r="37" spans="4:9" ht="12.75">
      <c r="D37" s="16"/>
      <c r="E37" s="17"/>
      <c r="F37" s="17"/>
      <c r="G37" s="24"/>
      <c r="H37" s="24"/>
      <c r="I37" s="18"/>
    </row>
    <row r="38" spans="4:9" ht="12.75">
      <c r="D38" s="16"/>
      <c r="G38" s="24"/>
      <c r="H38" s="24"/>
      <c r="I38" s="18"/>
    </row>
    <row r="39" spans="5:9" ht="12.75">
      <c r="E39" s="1"/>
      <c r="F39" s="1"/>
      <c r="G39" s="24"/>
      <c r="H39" s="24"/>
      <c r="I39" s="18"/>
    </row>
    <row r="40" spans="7:10" ht="12.75">
      <c r="G40" s="25"/>
      <c r="H40" s="25"/>
      <c r="I40" s="22"/>
      <c r="J40" s="3"/>
    </row>
    <row r="41" spans="7:10" ht="12.75">
      <c r="G41" s="25"/>
      <c r="H41" s="25"/>
      <c r="I41" s="22"/>
      <c r="J41" s="3"/>
    </row>
    <row r="42" spans="1:10" ht="14.25">
      <c r="A42" s="36" t="s">
        <v>83</v>
      </c>
      <c r="B42" s="36"/>
      <c r="C42" s="36"/>
      <c r="D42" s="36"/>
      <c r="G42" s="25"/>
      <c r="H42" s="25"/>
      <c r="I42" s="22"/>
      <c r="J42" s="3"/>
    </row>
    <row r="43" spans="3:10" ht="14.25">
      <c r="C43" s="29"/>
      <c r="G43" s="25"/>
      <c r="H43" s="25"/>
      <c r="I43" s="22"/>
      <c r="J43" s="3"/>
    </row>
    <row r="44" spans="3:10" ht="12.75">
      <c r="C44" s="24"/>
      <c r="G44" s="25"/>
      <c r="H44" s="25"/>
      <c r="I44" s="22"/>
      <c r="J44" s="3"/>
    </row>
    <row r="45" spans="1:9" ht="12.75">
      <c r="A45" s="16"/>
      <c r="B45" s="19"/>
      <c r="C45" s="14" t="s">
        <v>8</v>
      </c>
      <c r="D45" s="14" t="s">
        <v>7</v>
      </c>
      <c r="E45" s="13" t="s">
        <v>4</v>
      </c>
      <c r="F45" s="15" t="s">
        <v>0</v>
      </c>
      <c r="G45" s="25"/>
      <c r="H45" s="25"/>
      <c r="I45" s="22"/>
    </row>
    <row r="46" spans="1:9" ht="12.75">
      <c r="A46" s="24"/>
      <c r="B46" s="43"/>
      <c r="C46" s="30"/>
      <c r="D46" s="30"/>
      <c r="E46" s="31"/>
      <c r="F46" s="31"/>
      <c r="G46" s="25"/>
      <c r="H46" s="25"/>
      <c r="I46" s="22"/>
    </row>
    <row r="47" spans="1:9" ht="12.75">
      <c r="A47" s="17"/>
      <c r="B47" s="19"/>
      <c r="C47" s="44" t="s">
        <v>81</v>
      </c>
      <c r="D47" s="5" t="s">
        <v>25</v>
      </c>
      <c r="E47" s="4">
        <v>1</v>
      </c>
      <c r="F47" s="77"/>
      <c r="G47" s="25"/>
      <c r="H47" s="25"/>
      <c r="I47" s="22"/>
    </row>
    <row r="48" spans="1:9" ht="12.75">
      <c r="A48" s="17"/>
      <c r="B48" s="19"/>
      <c r="C48" s="4"/>
      <c r="D48" s="5"/>
      <c r="E48" s="4"/>
      <c r="F48" s="6"/>
      <c r="G48" s="25"/>
      <c r="H48" s="25"/>
      <c r="I48" s="22"/>
    </row>
    <row r="49" spans="1:9" ht="12.75">
      <c r="A49" s="17"/>
      <c r="B49" s="19"/>
      <c r="C49" s="4" t="s">
        <v>20</v>
      </c>
      <c r="D49" s="5" t="s">
        <v>21</v>
      </c>
      <c r="E49" s="4">
        <v>1</v>
      </c>
      <c r="F49" s="77"/>
      <c r="G49" s="25"/>
      <c r="H49" s="25"/>
      <c r="I49" s="22"/>
    </row>
    <row r="50" spans="1:9" ht="12.75">
      <c r="A50" s="16"/>
      <c r="B50" s="19"/>
      <c r="C50" s="4"/>
      <c r="D50" s="4"/>
      <c r="E50" s="5"/>
      <c r="F50" s="5"/>
      <c r="G50" s="25"/>
      <c r="H50" s="25"/>
      <c r="I50" s="22"/>
    </row>
    <row r="51" spans="1:9" ht="12.75">
      <c r="A51" s="16"/>
      <c r="B51" s="19"/>
      <c r="C51" s="44" t="s">
        <v>81</v>
      </c>
      <c r="D51" s="5" t="s">
        <v>26</v>
      </c>
      <c r="E51" s="4">
        <v>1</v>
      </c>
      <c r="F51" s="77"/>
      <c r="G51" s="25"/>
      <c r="H51" s="25"/>
      <c r="I51" s="22"/>
    </row>
    <row r="52" spans="1:9" ht="12.75">
      <c r="A52" s="16"/>
      <c r="B52" s="19"/>
      <c r="C52" s="4"/>
      <c r="D52" s="5"/>
      <c r="E52" s="4"/>
      <c r="F52" s="6"/>
      <c r="G52" s="25"/>
      <c r="H52" s="25"/>
      <c r="I52" s="22"/>
    </row>
    <row r="53" spans="1:9" ht="12.75">
      <c r="A53" s="16"/>
      <c r="B53" s="19"/>
      <c r="C53" s="4" t="s">
        <v>20</v>
      </c>
      <c r="D53" s="5" t="s">
        <v>22</v>
      </c>
      <c r="E53" s="4">
        <v>1</v>
      </c>
      <c r="F53" s="77"/>
      <c r="G53" s="25"/>
      <c r="H53" s="25"/>
      <c r="I53" s="22"/>
    </row>
    <row r="54" spans="1:9" ht="12.75">
      <c r="A54" s="16"/>
      <c r="B54" s="19"/>
      <c r="C54" s="4"/>
      <c r="D54" s="5"/>
      <c r="E54" s="4"/>
      <c r="F54" s="6"/>
      <c r="G54" s="25"/>
      <c r="H54" s="25"/>
      <c r="I54" s="22"/>
    </row>
    <row r="55" spans="1:9" ht="12.75">
      <c r="A55" s="16"/>
      <c r="B55" s="19"/>
      <c r="C55" s="44" t="s">
        <v>81</v>
      </c>
      <c r="D55" s="5" t="s">
        <v>27</v>
      </c>
      <c r="E55" s="4">
        <v>1</v>
      </c>
      <c r="F55" s="77"/>
      <c r="G55" s="25"/>
      <c r="H55" s="25"/>
      <c r="I55" s="22"/>
    </row>
    <row r="56" spans="1:9" ht="12.75">
      <c r="A56" s="16"/>
      <c r="B56" s="19"/>
      <c r="C56" s="4"/>
      <c r="D56" s="5"/>
      <c r="E56" s="4"/>
      <c r="F56" s="6"/>
      <c r="G56" s="25"/>
      <c r="H56" s="25"/>
      <c r="I56" s="22"/>
    </row>
    <row r="57" spans="1:9" ht="12.75">
      <c r="A57" s="16"/>
      <c r="B57" s="19"/>
      <c r="C57" s="10" t="s">
        <v>20</v>
      </c>
      <c r="D57" s="10" t="s">
        <v>23</v>
      </c>
      <c r="E57" s="10">
        <v>1</v>
      </c>
      <c r="F57" s="78"/>
      <c r="G57" s="25"/>
      <c r="H57" s="25"/>
      <c r="I57" s="22"/>
    </row>
    <row r="58" spans="1:9" ht="12.75">
      <c r="A58" s="16"/>
      <c r="B58" s="16"/>
      <c r="C58" s="16"/>
      <c r="D58" s="16"/>
      <c r="E58" s="17"/>
      <c r="F58" s="17"/>
      <c r="G58" s="25"/>
      <c r="H58" s="25"/>
      <c r="I58" s="22"/>
    </row>
    <row r="59" spans="1:9" ht="12.75">
      <c r="A59" s="16"/>
      <c r="B59" s="16"/>
      <c r="C59" s="74"/>
      <c r="D59" s="17"/>
      <c r="E59" s="32">
        <v>7</v>
      </c>
      <c r="F59" s="37">
        <f>IF(OR(F47=0,F49=0,F51=0,F53=0,F55=0,F57=0,F47&gt;4,F49&gt;4,F51&gt;4,F53&gt;4,F55&gt;4,F57&gt;4),0,ROUNDDOWN(SUM(F46:F57)/6,1))</f>
        <v>0</v>
      </c>
      <c r="G59" s="25"/>
      <c r="H59" s="25"/>
      <c r="I59" s="22"/>
    </row>
    <row r="60" spans="1:8" ht="12.75">
      <c r="A60" s="16"/>
      <c r="B60" s="16"/>
      <c r="C60" s="74"/>
      <c r="D60" s="17"/>
      <c r="E60" s="32"/>
      <c r="F60" s="37"/>
      <c r="G60" s="26"/>
      <c r="H60" s="26"/>
    </row>
    <row r="61" spans="1:8" ht="12.75">
      <c r="A61" s="16"/>
      <c r="B61" s="16"/>
      <c r="C61" s="74"/>
      <c r="D61" s="17"/>
      <c r="E61" s="32"/>
      <c r="F61" s="37"/>
      <c r="G61" s="26"/>
      <c r="H61" s="26"/>
    </row>
    <row r="62" spans="1:8" ht="14.25">
      <c r="A62" s="36" t="s">
        <v>84</v>
      </c>
      <c r="B62" s="36"/>
      <c r="C62" s="36"/>
      <c r="D62" s="36"/>
      <c r="G62" s="26"/>
      <c r="H62" s="26"/>
    </row>
    <row r="63" spans="3:8" ht="14.25">
      <c r="C63" s="29"/>
      <c r="G63" s="26"/>
      <c r="H63" s="26"/>
    </row>
    <row r="64" spans="3:8" ht="12.75">
      <c r="C64" s="24"/>
      <c r="G64" s="26"/>
      <c r="H64" s="26"/>
    </row>
    <row r="65" spans="1:8" ht="12.75">
      <c r="A65" s="16"/>
      <c r="B65" s="19"/>
      <c r="C65" s="14" t="s">
        <v>8</v>
      </c>
      <c r="D65" s="14" t="s">
        <v>7</v>
      </c>
      <c r="E65" s="13" t="s">
        <v>4</v>
      </c>
      <c r="F65" s="15" t="s">
        <v>0</v>
      </c>
      <c r="G65" s="26"/>
      <c r="H65" s="26"/>
    </row>
    <row r="66" spans="1:8" ht="12.75">
      <c r="A66" s="24"/>
      <c r="B66" s="43"/>
      <c r="C66" s="30"/>
      <c r="D66" s="30"/>
      <c r="E66" s="31"/>
      <c r="F66" s="31"/>
      <c r="G66" s="26"/>
      <c r="H66" s="26"/>
    </row>
    <row r="67" spans="1:8" ht="12.75">
      <c r="A67" s="17"/>
      <c r="B67" s="19"/>
      <c r="C67" s="44" t="s">
        <v>81</v>
      </c>
      <c r="D67" s="5" t="s">
        <v>25</v>
      </c>
      <c r="E67" s="4">
        <v>1</v>
      </c>
      <c r="F67" s="83" t="s">
        <v>74</v>
      </c>
      <c r="G67" s="26"/>
      <c r="H67" s="26"/>
    </row>
    <row r="68" spans="1:8" ht="12.75">
      <c r="A68" s="17"/>
      <c r="B68" s="19"/>
      <c r="C68" s="4"/>
      <c r="D68" s="5"/>
      <c r="E68" s="4"/>
      <c r="F68" s="6"/>
      <c r="G68" s="26"/>
      <c r="H68" s="26"/>
    </row>
    <row r="69" spans="1:8" ht="12.75">
      <c r="A69" s="17"/>
      <c r="B69" s="19"/>
      <c r="C69" s="4" t="s">
        <v>20</v>
      </c>
      <c r="D69" s="5" t="s">
        <v>21</v>
      </c>
      <c r="E69" s="4">
        <v>1</v>
      </c>
      <c r="F69" s="77"/>
      <c r="G69" s="26"/>
      <c r="H69" s="26"/>
    </row>
    <row r="70" spans="1:8" ht="12.75">
      <c r="A70" s="16"/>
      <c r="B70" s="19"/>
      <c r="C70" s="4"/>
      <c r="D70" s="4"/>
      <c r="E70" s="5"/>
      <c r="F70" s="5"/>
      <c r="G70" s="26"/>
      <c r="H70" s="26"/>
    </row>
    <row r="71" spans="1:8" ht="12.75">
      <c r="A71" s="16"/>
      <c r="B71" s="19"/>
      <c r="C71" s="44" t="s">
        <v>81</v>
      </c>
      <c r="D71" s="5" t="s">
        <v>26</v>
      </c>
      <c r="E71" s="4">
        <v>1</v>
      </c>
      <c r="F71" s="83" t="s">
        <v>74</v>
      </c>
      <c r="G71" s="26"/>
      <c r="H71" s="26"/>
    </row>
    <row r="72" spans="1:8" ht="12.75">
      <c r="A72" s="16"/>
      <c r="B72" s="19"/>
      <c r="C72" s="4"/>
      <c r="D72" s="5"/>
      <c r="E72" s="4"/>
      <c r="F72" s="6"/>
      <c r="G72" s="26"/>
      <c r="H72" s="26"/>
    </row>
    <row r="73" spans="1:8" ht="12.75">
      <c r="A73" s="16"/>
      <c r="B73" s="19"/>
      <c r="C73" s="4" t="s">
        <v>20</v>
      </c>
      <c r="D73" s="5" t="s">
        <v>22</v>
      </c>
      <c r="E73" s="4">
        <v>1</v>
      </c>
      <c r="F73" s="77"/>
      <c r="G73" s="26"/>
      <c r="H73" s="26"/>
    </row>
    <row r="74" spans="1:8" ht="12.75">
      <c r="A74" s="16"/>
      <c r="B74" s="19"/>
      <c r="C74" s="4"/>
      <c r="D74" s="5"/>
      <c r="E74" s="4"/>
      <c r="F74" s="6"/>
      <c r="G74" s="26"/>
      <c r="H74" s="26"/>
    </row>
    <row r="75" spans="1:8" ht="12.75">
      <c r="A75" s="16"/>
      <c r="B75" s="19"/>
      <c r="C75" s="44" t="s">
        <v>81</v>
      </c>
      <c r="D75" s="5" t="s">
        <v>27</v>
      </c>
      <c r="E75" s="4">
        <v>1</v>
      </c>
      <c r="F75" s="83" t="s">
        <v>74</v>
      </c>
      <c r="G75" s="26"/>
      <c r="H75" s="26"/>
    </row>
    <row r="76" spans="1:8" ht="12.75">
      <c r="A76" s="16"/>
      <c r="B76" s="19"/>
      <c r="C76" s="4"/>
      <c r="D76" s="5"/>
      <c r="E76" s="4"/>
      <c r="F76" s="6"/>
      <c r="G76" s="26"/>
      <c r="H76" s="26"/>
    </row>
    <row r="77" spans="1:8" ht="12.75">
      <c r="A77" s="16"/>
      <c r="B77" s="19"/>
      <c r="C77" s="10" t="s">
        <v>20</v>
      </c>
      <c r="D77" s="10" t="s">
        <v>23</v>
      </c>
      <c r="E77" s="10">
        <v>1</v>
      </c>
      <c r="F77" s="78"/>
      <c r="H77" s="26"/>
    </row>
    <row r="78" spans="1:8" ht="12.75">
      <c r="A78" s="16"/>
      <c r="B78" s="16"/>
      <c r="C78" s="16"/>
      <c r="D78" s="16"/>
      <c r="E78" s="17"/>
      <c r="F78" s="17"/>
      <c r="H78" s="26"/>
    </row>
    <row r="79" spans="1:8" ht="12.75">
      <c r="A79" s="16"/>
      <c r="B79" s="16"/>
      <c r="C79" s="74"/>
      <c r="D79" s="17"/>
      <c r="E79" s="32">
        <v>7</v>
      </c>
      <c r="F79" s="37">
        <f>IF(OR(F69=0,F73=0,F77=0,F69&gt;4,F73&gt;4,F77&gt;4),0,ROUNDDOWN((F69+F73+F77)/3,1))</f>
        <v>0</v>
      </c>
      <c r="H79" s="26"/>
    </row>
    <row r="80" ht="12.75">
      <c r="H80" s="26"/>
    </row>
    <row r="81" spans="7:8" ht="12.75">
      <c r="G81" s="26"/>
      <c r="H81" s="26"/>
    </row>
    <row r="82" spans="1:8" ht="20.25">
      <c r="A82" s="28" t="s">
        <v>19</v>
      </c>
      <c r="B82" s="28"/>
      <c r="C82" s="28"/>
      <c r="G82" s="26"/>
      <c r="H82" s="26"/>
    </row>
    <row r="83" spans="7:8" ht="12.75">
      <c r="G83" s="26"/>
      <c r="H83" s="26"/>
    </row>
    <row r="84" spans="7:8" ht="12.75">
      <c r="G84" s="26"/>
      <c r="H84" s="26"/>
    </row>
    <row r="85" spans="1:8" ht="14.25">
      <c r="A85" s="33" t="s">
        <v>53</v>
      </c>
      <c r="B85" s="33"/>
      <c r="C85" s="33"/>
      <c r="G85" s="26"/>
      <c r="H85" s="26"/>
    </row>
    <row r="86" ht="12.75">
      <c r="H86" s="26"/>
    </row>
    <row r="87" ht="12.75">
      <c r="H87" s="26"/>
    </row>
    <row r="88" spans="1:8" ht="12.75">
      <c r="A88" s="16"/>
      <c r="B88" s="19"/>
      <c r="C88" s="14" t="s">
        <v>8</v>
      </c>
      <c r="D88" s="14" t="s">
        <v>7</v>
      </c>
      <c r="E88" s="13" t="s">
        <v>4</v>
      </c>
      <c r="F88" s="15" t="s">
        <v>0</v>
      </c>
      <c r="H88" s="26"/>
    </row>
    <row r="89" spans="1:8" ht="12.75">
      <c r="A89" s="24"/>
      <c r="B89" s="43"/>
      <c r="C89" s="34"/>
      <c r="D89" s="34"/>
      <c r="E89" s="35"/>
      <c r="F89" s="35"/>
      <c r="H89" s="26"/>
    </row>
    <row r="90" spans="1:8" ht="12.75">
      <c r="A90" s="17"/>
      <c r="B90" s="19"/>
      <c r="C90" s="4" t="s">
        <v>9</v>
      </c>
      <c r="D90" s="79"/>
      <c r="E90" s="4">
        <v>2</v>
      </c>
      <c r="F90" s="77"/>
      <c r="H90" s="26"/>
    </row>
    <row r="91" spans="1:8" ht="12.75">
      <c r="A91" s="16"/>
      <c r="B91" s="19"/>
      <c r="C91" s="4"/>
      <c r="D91" s="4"/>
      <c r="E91" s="5"/>
      <c r="F91" s="5"/>
      <c r="H91" s="26"/>
    </row>
    <row r="92" spans="1:8" ht="12.75">
      <c r="A92" s="17"/>
      <c r="B92" s="19"/>
      <c r="C92" s="4" t="s">
        <v>11</v>
      </c>
      <c r="D92" s="79"/>
      <c r="E92" s="4">
        <v>3</v>
      </c>
      <c r="F92" s="77"/>
      <c r="H92" s="26"/>
    </row>
    <row r="93" spans="1:8" ht="12.75">
      <c r="A93" s="16"/>
      <c r="B93" s="19"/>
      <c r="C93" s="4"/>
      <c r="D93" s="4"/>
      <c r="E93" s="5"/>
      <c r="F93" s="5"/>
      <c r="H93" s="26"/>
    </row>
    <row r="94" spans="1:8" ht="12.75">
      <c r="A94" s="16"/>
      <c r="B94" s="19"/>
      <c r="C94" s="10" t="s">
        <v>10</v>
      </c>
      <c r="D94" s="80"/>
      <c r="E94" s="10">
        <v>4</v>
      </c>
      <c r="F94" s="78"/>
      <c r="H94" s="26"/>
    </row>
    <row r="95" spans="1:8" ht="12.75">
      <c r="A95" s="16"/>
      <c r="B95" s="16"/>
      <c r="C95" s="16"/>
      <c r="D95" s="16"/>
      <c r="E95" s="17"/>
      <c r="F95" s="17"/>
      <c r="H95" s="26"/>
    </row>
    <row r="96" spans="1:8" ht="12.75">
      <c r="A96" s="16"/>
      <c r="B96" s="16"/>
      <c r="C96" s="74"/>
      <c r="D96" s="17"/>
      <c r="E96" s="32">
        <f>SUM(E89:E94)</f>
        <v>9</v>
      </c>
      <c r="F96" s="37">
        <f>IF(OR(F90=0,F92=0,F94=0,F90&gt;4,F92&gt;4,F94&gt;4),0,ROUNDDOWN((E90*F90+E92*F92+E94*F94)/E96,1))</f>
        <v>0</v>
      </c>
      <c r="H96" s="26"/>
    </row>
    <row r="97" ht="12.75">
      <c r="H97" s="26"/>
    </row>
    <row r="98" spans="1:8" ht="14.25">
      <c r="A98" s="33" t="s">
        <v>76</v>
      </c>
      <c r="B98" s="33"/>
      <c r="C98" s="33"/>
      <c r="H98" s="26"/>
    </row>
    <row r="99" ht="12.75">
      <c r="H99" s="26"/>
    </row>
    <row r="100" ht="12.75">
      <c r="H100" s="26"/>
    </row>
    <row r="101" spans="1:8" ht="12.75">
      <c r="A101" s="16"/>
      <c r="B101" s="19"/>
      <c r="C101" s="14" t="s">
        <v>8</v>
      </c>
      <c r="D101" s="14" t="s">
        <v>7</v>
      </c>
      <c r="E101" s="13" t="s">
        <v>4</v>
      </c>
      <c r="F101" s="15" t="s">
        <v>0</v>
      </c>
      <c r="H101" s="26"/>
    </row>
    <row r="102" spans="1:8" ht="12.75">
      <c r="A102" s="24"/>
      <c r="B102" s="43"/>
      <c r="C102" s="34"/>
      <c r="D102" s="34"/>
      <c r="E102" s="35"/>
      <c r="F102" s="35"/>
      <c r="H102" s="26"/>
    </row>
    <row r="103" spans="1:8" ht="12.75">
      <c r="A103" s="17"/>
      <c r="B103" s="19"/>
      <c r="C103" s="4" t="s">
        <v>9</v>
      </c>
      <c r="D103" s="79"/>
      <c r="E103" s="4">
        <v>2</v>
      </c>
      <c r="F103" s="77"/>
      <c r="H103" s="26"/>
    </row>
    <row r="104" spans="1:8" ht="12.75">
      <c r="A104" s="16"/>
      <c r="B104" s="19"/>
      <c r="C104" s="4"/>
      <c r="D104" s="4"/>
      <c r="E104" s="5"/>
      <c r="F104" s="5"/>
      <c r="H104" s="26"/>
    </row>
    <row r="105" spans="1:8" ht="12.75">
      <c r="A105" s="17"/>
      <c r="B105" s="19"/>
      <c r="C105" s="4" t="s">
        <v>11</v>
      </c>
      <c r="D105" s="79"/>
      <c r="E105" s="4">
        <v>3</v>
      </c>
      <c r="F105" s="77"/>
      <c r="H105" s="26"/>
    </row>
    <row r="106" spans="1:8" ht="12.75">
      <c r="A106" s="16"/>
      <c r="B106" s="19"/>
      <c r="C106" s="4"/>
      <c r="D106" s="4"/>
      <c r="E106" s="5"/>
      <c r="F106" s="5"/>
      <c r="H106" s="26"/>
    </row>
    <row r="107" spans="1:8" ht="12.75">
      <c r="A107" s="16"/>
      <c r="B107" s="19"/>
      <c r="C107" s="10" t="s">
        <v>10</v>
      </c>
      <c r="D107" s="80"/>
      <c r="E107" s="10">
        <v>4</v>
      </c>
      <c r="F107" s="78"/>
      <c r="H107" s="26"/>
    </row>
    <row r="108" spans="1:8" ht="12.75">
      <c r="A108" s="16"/>
      <c r="B108" s="16"/>
      <c r="C108" s="16"/>
      <c r="D108" s="16"/>
      <c r="E108" s="17"/>
      <c r="F108" s="17"/>
      <c r="H108" s="26"/>
    </row>
    <row r="109" spans="1:8" ht="12.75">
      <c r="A109" s="16"/>
      <c r="B109" s="16"/>
      <c r="C109" s="74"/>
      <c r="D109" s="17"/>
      <c r="E109" s="32">
        <f>SUM(E102:E107)</f>
        <v>9</v>
      </c>
      <c r="F109" s="37">
        <f>IF(OR(F103=0,F105=0,F107=0,F103&gt;4,F105&gt;4,F107&gt;4),0,ROUNDDOWN((E103*F103+E105*F105+E107*F107)/E109,1))</f>
        <v>0</v>
      </c>
      <c r="H109" s="26"/>
    </row>
    <row r="110" ht="12.75">
      <c r="H110" s="26"/>
    </row>
    <row r="111" spans="1:8" ht="14.25">
      <c r="A111" s="33" t="s">
        <v>75</v>
      </c>
      <c r="B111" s="33"/>
      <c r="C111" s="33"/>
      <c r="H111" s="26"/>
    </row>
    <row r="112" ht="12.75">
      <c r="H112" s="26"/>
    </row>
    <row r="113" ht="12.75">
      <c r="H113" s="26"/>
    </row>
    <row r="114" spans="1:8" ht="12.75">
      <c r="A114" s="16"/>
      <c r="B114" s="19"/>
      <c r="C114" s="14" t="s">
        <v>8</v>
      </c>
      <c r="D114" s="14" t="s">
        <v>7</v>
      </c>
      <c r="E114" s="13" t="s">
        <v>4</v>
      </c>
      <c r="F114" s="15" t="s">
        <v>0</v>
      </c>
      <c r="H114" s="26"/>
    </row>
    <row r="115" spans="1:8" ht="12.75">
      <c r="A115" s="24"/>
      <c r="B115" s="43"/>
      <c r="C115" s="34"/>
      <c r="D115" s="34"/>
      <c r="E115" s="35"/>
      <c r="F115" s="35"/>
      <c r="H115" s="26"/>
    </row>
    <row r="116" spans="1:8" ht="12.75">
      <c r="A116" s="17"/>
      <c r="B116" s="19"/>
      <c r="C116" s="4" t="s">
        <v>9</v>
      </c>
      <c r="D116" s="79"/>
      <c r="E116" s="4">
        <v>2</v>
      </c>
      <c r="F116" s="77"/>
      <c r="H116" s="26"/>
    </row>
    <row r="117" spans="1:8" ht="12.75">
      <c r="A117" s="16"/>
      <c r="B117" s="19"/>
      <c r="C117" s="4"/>
      <c r="D117" s="4"/>
      <c r="E117" s="5"/>
      <c r="F117" s="5"/>
      <c r="H117" s="26"/>
    </row>
    <row r="118" spans="1:8" ht="12.75">
      <c r="A118" s="17"/>
      <c r="B118" s="19"/>
      <c r="C118" s="4" t="s">
        <v>11</v>
      </c>
      <c r="D118" s="79"/>
      <c r="E118" s="4">
        <v>3</v>
      </c>
      <c r="F118" s="77"/>
      <c r="H118" s="26"/>
    </row>
    <row r="119" spans="1:8" ht="12.75">
      <c r="A119" s="16"/>
      <c r="B119" s="19"/>
      <c r="C119" s="4"/>
      <c r="D119" s="4"/>
      <c r="E119" s="5"/>
      <c r="F119" s="5"/>
      <c r="H119" s="26"/>
    </row>
    <row r="120" spans="1:8" ht="12.75">
      <c r="A120" s="16"/>
      <c r="B120" s="19"/>
      <c r="C120" s="10" t="s">
        <v>10</v>
      </c>
      <c r="D120" s="80"/>
      <c r="E120" s="10">
        <v>4</v>
      </c>
      <c r="F120" s="78"/>
      <c r="H120" s="26"/>
    </row>
    <row r="121" spans="1:8" ht="12.75">
      <c r="A121" s="16"/>
      <c r="B121" s="16"/>
      <c r="C121" s="16"/>
      <c r="D121" s="16"/>
      <c r="E121" s="17"/>
      <c r="F121" s="17"/>
      <c r="H121" s="26"/>
    </row>
    <row r="122" spans="1:8" ht="12.75">
      <c r="A122" s="16"/>
      <c r="B122" s="16"/>
      <c r="C122" s="74"/>
      <c r="D122" s="17"/>
      <c r="E122" s="32">
        <f>SUM(E115:E120)</f>
        <v>9</v>
      </c>
      <c r="F122" s="37">
        <f>IF(OR(F116=0,F118=0,F120=0,F116&gt;4,F118&gt;4,F120&gt;4),0,ROUNDDOWN((E116*F116+E118*F118+E120*F120)/E122,1))</f>
        <v>0</v>
      </c>
      <c r="H122" s="26"/>
    </row>
    <row r="123" spans="1:8" ht="12.75">
      <c r="A123" s="16"/>
      <c r="B123" s="16"/>
      <c r="C123" s="74"/>
      <c r="D123" s="17"/>
      <c r="E123" s="32"/>
      <c r="F123" s="37"/>
      <c r="H123" s="26"/>
    </row>
    <row r="124" ht="12.75">
      <c r="H124" s="26"/>
    </row>
    <row r="125" spans="1:8" ht="14.25">
      <c r="A125" s="33" t="s">
        <v>77</v>
      </c>
      <c r="B125" s="33"/>
      <c r="C125" s="33"/>
      <c r="H125" s="26"/>
    </row>
    <row r="126" ht="12.75">
      <c r="H126" s="26"/>
    </row>
    <row r="127" ht="12.75">
      <c r="H127" s="26"/>
    </row>
    <row r="128" spans="1:8" ht="12.75">
      <c r="A128" s="16"/>
      <c r="B128" s="19"/>
      <c r="C128" s="14" t="s">
        <v>8</v>
      </c>
      <c r="D128" s="14" t="s">
        <v>7</v>
      </c>
      <c r="E128" s="13" t="s">
        <v>4</v>
      </c>
      <c r="F128" s="15" t="s">
        <v>0</v>
      </c>
      <c r="H128" s="26"/>
    </row>
    <row r="129" spans="1:8" ht="12.75">
      <c r="A129" s="24"/>
      <c r="B129" s="43"/>
      <c r="C129" s="34"/>
      <c r="D129" s="34"/>
      <c r="E129" s="35"/>
      <c r="F129" s="35"/>
      <c r="H129" s="26"/>
    </row>
    <row r="130" spans="1:8" ht="12.75">
      <c r="A130" s="17"/>
      <c r="B130" s="19"/>
      <c r="C130" s="4" t="s">
        <v>9</v>
      </c>
      <c r="D130" s="79"/>
      <c r="E130" s="4">
        <v>2</v>
      </c>
      <c r="F130" s="77"/>
      <c r="H130" s="26"/>
    </row>
    <row r="131" spans="1:8" ht="12.75">
      <c r="A131" s="16"/>
      <c r="B131" s="19"/>
      <c r="C131" s="4"/>
      <c r="D131" s="4"/>
      <c r="E131" s="5"/>
      <c r="F131" s="5"/>
      <c r="H131" s="26"/>
    </row>
    <row r="132" spans="1:8" ht="12.75">
      <c r="A132" s="17"/>
      <c r="B132" s="19"/>
      <c r="C132" s="4" t="s">
        <v>11</v>
      </c>
      <c r="D132" s="79"/>
      <c r="E132" s="4">
        <v>3</v>
      </c>
      <c r="F132" s="77"/>
      <c r="H132" s="26"/>
    </row>
    <row r="133" spans="1:8" ht="12.75">
      <c r="A133" s="16"/>
      <c r="B133" s="19"/>
      <c r="C133" s="4"/>
      <c r="D133" s="4"/>
      <c r="E133" s="5"/>
      <c r="F133" s="5"/>
      <c r="H133" s="26"/>
    </row>
    <row r="134" spans="1:8" ht="12.75">
      <c r="A134" s="16"/>
      <c r="B134" s="19"/>
      <c r="C134" s="10" t="s">
        <v>10</v>
      </c>
      <c r="D134" s="80"/>
      <c r="E134" s="10">
        <v>4</v>
      </c>
      <c r="F134" s="78"/>
      <c r="H134" s="26"/>
    </row>
    <row r="135" spans="1:8" ht="12.75">
      <c r="A135" s="16"/>
      <c r="B135" s="16"/>
      <c r="C135" s="16"/>
      <c r="D135" s="16"/>
      <c r="E135" s="17"/>
      <c r="F135" s="17"/>
      <c r="H135" s="26"/>
    </row>
    <row r="136" spans="1:8" ht="12.75">
      <c r="A136" s="16"/>
      <c r="B136" s="16"/>
      <c r="C136" s="74"/>
      <c r="D136" s="17"/>
      <c r="E136" s="32">
        <f>SUM(E129:E134)</f>
        <v>9</v>
      </c>
      <c r="F136" s="37">
        <f>IF(OR(F130=0,F132=0,F134=0,F130&gt;4,F132&gt;4,F134&gt;4),0,ROUNDDOWN((E130*F130+E132*F132+E134*F134)/E136,1))</f>
        <v>0</v>
      </c>
      <c r="H136" s="26"/>
    </row>
    <row r="137" ht="12.75">
      <c r="H137" s="26"/>
    </row>
    <row r="138" ht="12.75">
      <c r="H138" s="26"/>
    </row>
    <row r="139" ht="12.75">
      <c r="H139" s="26"/>
    </row>
    <row r="140" spans="1:8" ht="14.25">
      <c r="A140" s="33" t="s">
        <v>54</v>
      </c>
      <c r="B140" s="33"/>
      <c r="C140" s="33"/>
      <c r="H140" s="26"/>
    </row>
    <row r="141" ht="12.75">
      <c r="H141" s="26"/>
    </row>
    <row r="142" ht="12.75">
      <c r="H142" s="26"/>
    </row>
    <row r="143" spans="1:8" ht="12.75">
      <c r="A143" s="16"/>
      <c r="B143" s="19"/>
      <c r="C143" s="14" t="s">
        <v>8</v>
      </c>
      <c r="D143" s="14" t="s">
        <v>7</v>
      </c>
      <c r="E143" s="13" t="s">
        <v>4</v>
      </c>
      <c r="F143" s="15" t="s">
        <v>0</v>
      </c>
      <c r="H143" s="26"/>
    </row>
    <row r="144" spans="1:8" ht="12.75">
      <c r="A144" s="24"/>
      <c r="B144" s="43"/>
      <c r="C144" s="34"/>
      <c r="D144" s="34"/>
      <c r="E144" s="35"/>
      <c r="F144" s="35"/>
      <c r="H144" s="26"/>
    </row>
    <row r="145" spans="1:8" ht="12.75">
      <c r="A145" s="17"/>
      <c r="B145" s="19"/>
      <c r="C145" s="4" t="s">
        <v>9</v>
      </c>
      <c r="D145" s="79"/>
      <c r="E145" s="4">
        <v>2</v>
      </c>
      <c r="F145" s="77"/>
      <c r="H145" s="26"/>
    </row>
    <row r="146" spans="1:8" ht="12.75">
      <c r="A146" s="16"/>
      <c r="B146" s="19"/>
      <c r="C146" s="4"/>
      <c r="D146" s="4"/>
      <c r="E146" s="5"/>
      <c r="F146" s="5"/>
      <c r="H146" s="26"/>
    </row>
    <row r="147" spans="1:8" ht="12.75">
      <c r="A147" s="17"/>
      <c r="B147" s="19"/>
      <c r="C147" s="4" t="s">
        <v>11</v>
      </c>
      <c r="D147" s="79"/>
      <c r="E147" s="4">
        <v>3</v>
      </c>
      <c r="F147" s="77"/>
      <c r="G147" s="26"/>
      <c r="H147" s="26"/>
    </row>
    <row r="148" spans="1:8" ht="12.75">
      <c r="A148" s="16"/>
      <c r="B148" s="19"/>
      <c r="C148" s="4"/>
      <c r="D148" s="4"/>
      <c r="E148" s="5"/>
      <c r="F148" s="5"/>
      <c r="G148" s="26"/>
      <c r="H148" s="26"/>
    </row>
    <row r="149" spans="1:8" ht="12.75">
      <c r="A149" s="16"/>
      <c r="B149" s="19"/>
      <c r="C149" s="10" t="s">
        <v>10</v>
      </c>
      <c r="D149" s="80"/>
      <c r="E149" s="10">
        <v>4</v>
      </c>
      <c r="F149" s="78"/>
      <c r="G149" s="26"/>
      <c r="H149" s="26"/>
    </row>
    <row r="150" spans="1:8" ht="12.75">
      <c r="A150" s="16"/>
      <c r="B150" s="16"/>
      <c r="C150" s="16"/>
      <c r="D150" s="16"/>
      <c r="E150" s="17"/>
      <c r="F150" s="17"/>
      <c r="G150" s="26"/>
      <c r="H150" s="26"/>
    </row>
    <row r="151" spans="1:8" ht="12.75">
      <c r="A151" s="16"/>
      <c r="B151" s="16"/>
      <c r="C151" s="74"/>
      <c r="D151" s="17"/>
      <c r="E151" s="32">
        <f>SUM(E144:E149)</f>
        <v>9</v>
      </c>
      <c r="F151" s="37">
        <f>IF(OR(F145=0,F147=0,F149=0,F145&gt;4,F147&gt;4,F149&gt;4),0,ROUNDDOWN((E145*F145+E147*F147+E149*F149)/E151,1))</f>
        <v>0</v>
      </c>
      <c r="G151" s="26"/>
      <c r="H151" s="26"/>
    </row>
    <row r="152" spans="7:8" ht="12.75">
      <c r="G152" s="26"/>
      <c r="H152" s="26"/>
    </row>
    <row r="153" spans="7:8" ht="12.75">
      <c r="G153" s="26"/>
      <c r="H153" s="26"/>
    </row>
    <row r="154" spans="1:8" ht="14.25">
      <c r="A154" s="33" t="s">
        <v>55</v>
      </c>
      <c r="B154" s="33"/>
      <c r="C154" s="33"/>
      <c r="G154" s="26"/>
      <c r="H154" s="26"/>
    </row>
    <row r="155" spans="7:8" ht="12.75">
      <c r="G155" s="26"/>
      <c r="H155" s="26"/>
    </row>
    <row r="156" spans="7:8" ht="12.75">
      <c r="G156" s="26"/>
      <c r="H156" s="26"/>
    </row>
    <row r="157" spans="1:8" ht="12.75">
      <c r="A157" s="16"/>
      <c r="B157" s="19"/>
      <c r="C157" s="14" t="s">
        <v>8</v>
      </c>
      <c r="D157" s="14" t="s">
        <v>7</v>
      </c>
      <c r="E157" s="13" t="s">
        <v>4</v>
      </c>
      <c r="F157" s="15" t="s">
        <v>0</v>
      </c>
      <c r="G157" s="26"/>
      <c r="H157" s="26"/>
    </row>
    <row r="158" spans="1:8" ht="12.75">
      <c r="A158" s="24"/>
      <c r="B158" s="43"/>
      <c r="C158" s="34"/>
      <c r="D158" s="34"/>
      <c r="E158" s="35"/>
      <c r="F158" s="35"/>
      <c r="G158" s="26"/>
      <c r="H158" s="26"/>
    </row>
    <row r="159" spans="1:8" ht="12.75">
      <c r="A159" s="17"/>
      <c r="B159" s="19"/>
      <c r="C159" s="4" t="s">
        <v>9</v>
      </c>
      <c r="D159" s="79"/>
      <c r="E159" s="4">
        <v>2</v>
      </c>
      <c r="F159" s="77"/>
      <c r="G159" s="26"/>
      <c r="H159" s="26"/>
    </row>
    <row r="160" spans="1:8" ht="12.75">
      <c r="A160" s="16"/>
      <c r="B160" s="19"/>
      <c r="C160" s="4"/>
      <c r="D160" s="4"/>
      <c r="E160" s="5"/>
      <c r="F160" s="5"/>
      <c r="G160" s="26"/>
      <c r="H160" s="26"/>
    </row>
    <row r="161" spans="1:8" ht="12.75">
      <c r="A161" s="17"/>
      <c r="B161" s="19"/>
      <c r="C161" s="4" t="s">
        <v>11</v>
      </c>
      <c r="D161" s="79"/>
      <c r="E161" s="4">
        <v>3</v>
      </c>
      <c r="F161" s="77"/>
      <c r="G161" s="26"/>
      <c r="H161" s="26"/>
    </row>
    <row r="162" spans="1:8" ht="12.75">
      <c r="A162" s="16"/>
      <c r="B162" s="19"/>
      <c r="C162" s="4"/>
      <c r="D162" s="4"/>
      <c r="E162" s="5"/>
      <c r="F162" s="5"/>
      <c r="G162" s="26"/>
      <c r="H162" s="26"/>
    </row>
    <row r="163" spans="1:8" ht="12.75">
      <c r="A163" s="16"/>
      <c r="B163" s="19"/>
      <c r="C163" s="10" t="s">
        <v>10</v>
      </c>
      <c r="D163" s="80"/>
      <c r="E163" s="10">
        <v>4</v>
      </c>
      <c r="F163" s="78"/>
      <c r="G163" s="26"/>
      <c r="H163" s="26"/>
    </row>
    <row r="164" spans="1:8" ht="12.75">
      <c r="A164" s="16"/>
      <c r="B164" s="16"/>
      <c r="C164" s="16"/>
      <c r="D164" s="16"/>
      <c r="E164" s="17"/>
      <c r="F164" s="17"/>
      <c r="G164" s="26"/>
      <c r="H164" s="26"/>
    </row>
    <row r="165" spans="1:8" ht="12.75">
      <c r="A165" s="16"/>
      <c r="B165" s="16"/>
      <c r="C165" s="74"/>
      <c r="D165" s="17"/>
      <c r="E165" s="32">
        <f>SUM(E158:E163)</f>
        <v>9</v>
      </c>
      <c r="F165" s="37">
        <f>IF(OR(F159=0,F161=0,F163=0,F159&gt;4,F161&gt;4,F163&gt;4),0,ROUNDDOWN((E159*F159+E161*F161+E163*F163)/E165,1))</f>
        <v>0</v>
      </c>
      <c r="G165" s="26"/>
      <c r="H165" s="26"/>
    </row>
    <row r="166" spans="7:8" ht="12.75">
      <c r="G166" s="26"/>
      <c r="H166" s="26"/>
    </row>
    <row r="167" spans="7:8" ht="12.75">
      <c r="G167" s="26"/>
      <c r="H167" s="26"/>
    </row>
    <row r="168" spans="5:8" ht="12.75">
      <c r="E168" s="1"/>
      <c r="F168" s="1"/>
      <c r="G168" s="26"/>
      <c r="H168" s="26"/>
    </row>
    <row r="169" spans="5:8" ht="12.75">
      <c r="E169" s="1"/>
      <c r="F169" s="1"/>
      <c r="G169" s="26"/>
      <c r="H169" s="26"/>
    </row>
    <row r="170" spans="5:8" ht="12.75">
      <c r="E170" s="1"/>
      <c r="F170" s="1"/>
      <c r="G170" s="26"/>
      <c r="H170" s="26"/>
    </row>
    <row r="171" spans="5:8" ht="12.75">
      <c r="E171" s="1"/>
      <c r="F171" s="1"/>
      <c r="G171" s="26"/>
      <c r="H171" s="26"/>
    </row>
    <row r="172" spans="1:8" ht="14.25">
      <c r="A172" s="33" t="s">
        <v>3</v>
      </c>
      <c r="B172" s="33"/>
      <c r="C172" s="33"/>
      <c r="D172" s="33"/>
      <c r="G172" s="26"/>
      <c r="H172" s="26"/>
    </row>
    <row r="173" spans="3:8" ht="14.25">
      <c r="C173" s="29"/>
      <c r="G173" s="26"/>
      <c r="H173" s="26"/>
    </row>
    <row r="174" spans="3:8" ht="12.75">
      <c r="C174" s="24"/>
      <c r="G174" s="26"/>
      <c r="H174" s="26"/>
    </row>
    <row r="175" spans="1:8" ht="12.75">
      <c r="A175" s="16"/>
      <c r="B175" s="19"/>
      <c r="C175" s="14" t="s">
        <v>8</v>
      </c>
      <c r="D175" s="14" t="s">
        <v>7</v>
      </c>
      <c r="E175" s="13" t="s">
        <v>4</v>
      </c>
      <c r="F175" s="15" t="s">
        <v>0</v>
      </c>
      <c r="G175" s="26"/>
      <c r="H175" s="26"/>
    </row>
    <row r="176" spans="1:8" ht="12.75">
      <c r="A176" s="24"/>
      <c r="B176" s="43"/>
      <c r="C176" s="35"/>
      <c r="D176" s="34"/>
      <c r="E176" s="35"/>
      <c r="F176" s="35"/>
      <c r="G176" s="26"/>
      <c r="H176" s="26"/>
    </row>
    <row r="177" spans="1:8" ht="25.5">
      <c r="A177" s="16"/>
      <c r="B177" s="19"/>
      <c r="C177" s="48" t="s">
        <v>79</v>
      </c>
      <c r="D177" s="79"/>
      <c r="E177" s="4">
        <v>3</v>
      </c>
      <c r="F177" s="77"/>
      <c r="G177" s="26"/>
      <c r="H177" s="26"/>
    </row>
    <row r="178" spans="1:8" ht="12.75">
      <c r="A178" s="16"/>
      <c r="B178" s="19"/>
      <c r="C178" s="5"/>
      <c r="D178" s="5"/>
      <c r="E178" s="4"/>
      <c r="F178" s="6"/>
      <c r="G178" s="26"/>
      <c r="H178" s="26"/>
    </row>
    <row r="179" spans="1:8" ht="25.5">
      <c r="A179" s="16"/>
      <c r="B179" s="19"/>
      <c r="C179" s="48" t="s">
        <v>79</v>
      </c>
      <c r="D179" s="79"/>
      <c r="E179" s="4">
        <v>3</v>
      </c>
      <c r="F179" s="77"/>
      <c r="G179" s="26"/>
      <c r="H179" s="26"/>
    </row>
    <row r="180" spans="1:10" ht="12.75">
      <c r="A180" s="16"/>
      <c r="B180" s="19"/>
      <c r="C180" s="5"/>
      <c r="D180" s="4"/>
      <c r="E180" s="5"/>
      <c r="F180" s="5"/>
      <c r="G180" s="26"/>
      <c r="H180" s="49"/>
      <c r="I180" s="50"/>
      <c r="J180" s="50"/>
    </row>
    <row r="181" spans="1:8" ht="25.5">
      <c r="A181" s="16"/>
      <c r="B181" s="19"/>
      <c r="C181" s="38" t="s">
        <v>79</v>
      </c>
      <c r="D181" s="80"/>
      <c r="E181" s="11">
        <v>3</v>
      </c>
      <c r="F181" s="78"/>
      <c r="G181" s="26"/>
      <c r="H181" s="26"/>
    </row>
    <row r="182" spans="7:8" ht="12.75">
      <c r="G182" s="26"/>
      <c r="H182" s="26"/>
    </row>
    <row r="183" spans="3:8" ht="12.75">
      <c r="C183" s="74"/>
      <c r="E183" s="32">
        <f>SUM(E176:E181)</f>
        <v>9</v>
      </c>
      <c r="F183" s="37">
        <f>IF(OR(F177=0,F179=0,F181=0,F177&gt;4,F179&gt;4,F181&gt;4),0,ROUNDDOWN((E177*F177+E179*F179+E181*F181)/E183,1))</f>
        <v>0</v>
      </c>
      <c r="G183" s="26"/>
      <c r="H183" s="26"/>
    </row>
    <row r="184" spans="7:8" ht="12.75">
      <c r="G184" s="26"/>
      <c r="H184" s="26"/>
    </row>
    <row r="185" spans="7:8" ht="12.75">
      <c r="G185" s="26"/>
      <c r="H185" s="26"/>
    </row>
    <row r="186" spans="7:8" ht="12.75">
      <c r="G186" s="26"/>
      <c r="H186" s="26"/>
    </row>
    <row r="187" spans="1:8" ht="14.25">
      <c r="A187" s="33" t="s">
        <v>24</v>
      </c>
      <c r="B187" s="33"/>
      <c r="C187" s="33"/>
      <c r="G187" s="26"/>
      <c r="H187" s="26"/>
    </row>
    <row r="188" spans="7:8" ht="12.75">
      <c r="G188" s="26"/>
      <c r="H188" s="26"/>
    </row>
    <row r="189" spans="7:8" ht="12.75">
      <c r="G189" s="26"/>
      <c r="H189" s="26"/>
    </row>
    <row r="190" spans="1:8" ht="12.75">
      <c r="A190" s="16"/>
      <c r="B190" s="19"/>
      <c r="C190" s="14" t="s">
        <v>8</v>
      </c>
      <c r="D190" s="14" t="s">
        <v>7</v>
      </c>
      <c r="E190" s="13" t="s">
        <v>4</v>
      </c>
      <c r="F190" s="15" t="s">
        <v>0</v>
      </c>
      <c r="G190" s="26"/>
      <c r="H190" s="26"/>
    </row>
    <row r="191" spans="1:8" ht="12.75">
      <c r="A191" s="24"/>
      <c r="B191" s="43"/>
      <c r="C191" s="34"/>
      <c r="D191" s="34"/>
      <c r="E191" s="35"/>
      <c r="F191" s="35"/>
      <c r="G191" s="26"/>
      <c r="H191" s="26"/>
    </row>
    <row r="192" spans="1:8" ht="12.75">
      <c r="A192" s="17"/>
      <c r="B192" s="19"/>
      <c r="C192" s="44" t="s">
        <v>78</v>
      </c>
      <c r="D192" s="79" t="s">
        <v>69</v>
      </c>
      <c r="E192" s="5">
        <v>2</v>
      </c>
      <c r="F192" s="77">
        <v>2.3</v>
      </c>
      <c r="G192" s="26"/>
      <c r="H192" s="26"/>
    </row>
    <row r="193" spans="1:8" ht="12.75">
      <c r="A193" s="16"/>
      <c r="B193" s="19"/>
      <c r="C193" s="4"/>
      <c r="D193" s="5"/>
      <c r="E193" s="5"/>
      <c r="F193" s="7"/>
      <c r="G193" s="26"/>
      <c r="H193" s="26"/>
    </row>
    <row r="194" spans="1:8" ht="12.75">
      <c r="A194" s="17"/>
      <c r="B194" s="19"/>
      <c r="C194" s="44" t="s">
        <v>78</v>
      </c>
      <c r="D194" s="79" t="s">
        <v>70</v>
      </c>
      <c r="E194" s="5">
        <v>3</v>
      </c>
      <c r="F194" s="77">
        <v>2</v>
      </c>
      <c r="G194" s="26"/>
      <c r="H194" s="26"/>
    </row>
    <row r="195" spans="1:8" ht="12.75">
      <c r="A195" s="16"/>
      <c r="B195" s="19"/>
      <c r="C195" s="4"/>
      <c r="D195" s="4"/>
      <c r="E195" s="5"/>
      <c r="F195" s="7"/>
      <c r="G195" s="26"/>
      <c r="H195" s="26"/>
    </row>
    <row r="196" spans="1:8" ht="12.75">
      <c r="A196" s="16"/>
      <c r="B196" s="19"/>
      <c r="C196" s="51" t="s">
        <v>10</v>
      </c>
      <c r="D196" s="80"/>
      <c r="E196" s="11">
        <v>4</v>
      </c>
      <c r="F196" s="78">
        <v>1.7</v>
      </c>
      <c r="G196" s="26"/>
      <c r="H196" s="26"/>
    </row>
    <row r="197" spans="1:8" ht="12.75">
      <c r="A197" s="16"/>
      <c r="B197" s="16"/>
      <c r="C197" s="16"/>
      <c r="D197" s="16"/>
      <c r="E197" s="17"/>
      <c r="F197" s="17"/>
      <c r="G197" s="26"/>
      <c r="H197" s="26"/>
    </row>
    <row r="198" spans="1:8" ht="12.75">
      <c r="A198" s="16"/>
      <c r="B198" s="16"/>
      <c r="C198" s="74"/>
      <c r="D198" s="17"/>
      <c r="E198" s="32">
        <f>SUM(E191:E196)</f>
        <v>9</v>
      </c>
      <c r="F198" s="37">
        <f>IF(OR(F192=0,F194=0,F196=0,F192&gt;4,F194&gt;4,F196&gt;4),0,ROUNDDOWN((E192*F192+E194*F194+E196*F196)/E198,1))</f>
        <v>1.9</v>
      </c>
      <c r="G198" s="26"/>
      <c r="H198" s="26"/>
    </row>
    <row r="199" spans="7:8" ht="12.75">
      <c r="G199" s="26"/>
      <c r="H199" s="26"/>
    </row>
    <row r="200" spans="5:8" ht="12.75">
      <c r="E200" s="1"/>
      <c r="F200" s="1"/>
      <c r="G200" s="26"/>
      <c r="H200" s="26"/>
    </row>
    <row r="201" spans="5:8" ht="12.75">
      <c r="E201" s="1"/>
      <c r="F201" s="1"/>
      <c r="G201" s="26"/>
      <c r="H201" s="26"/>
    </row>
    <row r="202" spans="5:8" ht="12.75">
      <c r="E202" s="1"/>
      <c r="F202" s="1"/>
      <c r="G202" s="26"/>
      <c r="H202" s="26"/>
    </row>
    <row r="203" spans="5:8" ht="12.75">
      <c r="E203" s="1"/>
      <c r="F203" s="1"/>
      <c r="G203" s="26"/>
      <c r="H203" s="26"/>
    </row>
    <row r="204" spans="5:8" ht="12.75">
      <c r="E204" s="1"/>
      <c r="F204" s="1"/>
      <c r="G204" s="26"/>
      <c r="H204" s="26"/>
    </row>
    <row r="205" spans="5:8" ht="12.75">
      <c r="E205" s="1"/>
      <c r="F205" s="1"/>
      <c r="G205" s="26"/>
      <c r="H205" s="26"/>
    </row>
    <row r="206" spans="5:8" ht="12.75">
      <c r="E206" s="1"/>
      <c r="F206" s="1"/>
      <c r="G206" s="26"/>
      <c r="H206" s="26"/>
    </row>
    <row r="207" spans="5:8" ht="12.75">
      <c r="E207" s="1"/>
      <c r="F207" s="1"/>
      <c r="G207" s="26"/>
      <c r="H207" s="26"/>
    </row>
    <row r="208" spans="5:8" ht="12.75">
      <c r="E208" s="1"/>
      <c r="F208" s="1"/>
      <c r="G208" s="26"/>
      <c r="H208" s="26"/>
    </row>
    <row r="209" spans="5:8" ht="12.75">
      <c r="E209" s="1"/>
      <c r="F209" s="1"/>
      <c r="G209" s="26"/>
      <c r="H209" s="26"/>
    </row>
    <row r="210" spans="5:8" ht="12.75">
      <c r="E210" s="1"/>
      <c r="F210" s="1"/>
      <c r="G210" s="26"/>
      <c r="H210" s="26"/>
    </row>
    <row r="211" spans="5:8" ht="12.75">
      <c r="E211" s="1"/>
      <c r="F211" s="1"/>
      <c r="G211" s="26"/>
      <c r="H211" s="26"/>
    </row>
    <row r="212" spans="5:8" ht="12.75">
      <c r="E212" s="1"/>
      <c r="F212" s="1"/>
      <c r="G212" s="26"/>
      <c r="H212" s="26"/>
    </row>
    <row r="213" spans="5:8" ht="12.75">
      <c r="E213" s="1"/>
      <c r="F213" s="1"/>
      <c r="G213" s="26"/>
      <c r="H213" s="26"/>
    </row>
    <row r="214" spans="5:8" ht="12.75">
      <c r="E214" s="1"/>
      <c r="F214" s="1"/>
      <c r="G214" s="26"/>
      <c r="H214" s="26"/>
    </row>
    <row r="215" spans="5:8" ht="12.75">
      <c r="E215" s="1"/>
      <c r="F215" s="1"/>
      <c r="G215" s="26"/>
      <c r="H215" s="26"/>
    </row>
    <row r="216" spans="5:8" ht="12.75">
      <c r="E216" s="1"/>
      <c r="F216" s="1"/>
      <c r="G216" s="26"/>
      <c r="H216" s="26"/>
    </row>
    <row r="217" spans="5:8" ht="12.75">
      <c r="E217" s="1"/>
      <c r="F217" s="1"/>
      <c r="G217" s="26"/>
      <c r="H217" s="26"/>
    </row>
    <row r="218" spans="3:8" ht="12.75">
      <c r="C218" s="26"/>
      <c r="D218" s="26"/>
      <c r="E218" s="27"/>
      <c r="F218" s="27"/>
      <c r="G218" s="26"/>
      <c r="H218" s="26"/>
    </row>
    <row r="219" spans="7:8" ht="12.75">
      <c r="G219" s="26"/>
      <c r="H219" s="26"/>
    </row>
    <row r="220" spans="1:8" ht="18">
      <c r="A220" s="75" t="s">
        <v>33</v>
      </c>
      <c r="B220" s="75"/>
      <c r="C220" s="75"/>
      <c r="D220" s="75"/>
      <c r="E220" s="16"/>
      <c r="F220" s="17"/>
      <c r="G220" s="26"/>
      <c r="H220" s="26"/>
    </row>
    <row r="221" spans="2:8" ht="12.75">
      <c r="B221" s="16"/>
      <c r="C221" s="16"/>
      <c r="D221" s="16"/>
      <c r="E221" s="16"/>
      <c r="F221" s="17"/>
      <c r="G221" s="26"/>
      <c r="H221" s="26"/>
    </row>
    <row r="222" spans="2:8" ht="12.75">
      <c r="B222" s="16"/>
      <c r="C222" s="16"/>
      <c r="D222" s="16"/>
      <c r="E222" s="16"/>
      <c r="F222" s="17"/>
      <c r="G222" s="26"/>
      <c r="H222" s="26"/>
    </row>
    <row r="223" spans="2:8" ht="12.75">
      <c r="B223" s="16"/>
      <c r="C223" s="67" t="s">
        <v>31</v>
      </c>
      <c r="D223" s="68"/>
      <c r="E223" s="46" t="s">
        <v>30</v>
      </c>
      <c r="F223" s="47" t="s">
        <v>0</v>
      </c>
      <c r="G223" s="26"/>
      <c r="H223" s="26"/>
    </row>
    <row r="224" spans="2:8" ht="12.75">
      <c r="B224" s="24"/>
      <c r="C224" s="41"/>
      <c r="D224" s="20"/>
      <c r="E224" s="8"/>
      <c r="F224" s="9"/>
      <c r="G224" s="26"/>
      <c r="H224" s="26"/>
    </row>
    <row r="225" spans="2:8" ht="12.75">
      <c r="B225" s="16"/>
      <c r="C225" s="84" t="s">
        <v>28</v>
      </c>
      <c r="D225" s="85"/>
      <c r="E225" s="45">
        <v>0.25</v>
      </c>
      <c r="F225" s="77"/>
      <c r="G225" s="26"/>
      <c r="H225" s="26"/>
    </row>
    <row r="226" spans="2:8" ht="12.75">
      <c r="B226" s="24"/>
      <c r="C226" s="39"/>
      <c r="D226" s="19"/>
      <c r="E226" s="4"/>
      <c r="F226" s="7"/>
      <c r="G226" s="26"/>
      <c r="H226" s="26"/>
    </row>
    <row r="227" spans="2:8" ht="12.75">
      <c r="B227" s="16"/>
      <c r="C227" s="84" t="s">
        <v>29</v>
      </c>
      <c r="D227" s="85"/>
      <c r="E227" s="45">
        <v>0.25</v>
      </c>
      <c r="F227" s="77"/>
      <c r="G227" s="26"/>
      <c r="H227" s="26"/>
    </row>
    <row r="228" spans="2:8" ht="12.75">
      <c r="B228" s="16"/>
      <c r="C228" s="39"/>
      <c r="D228" s="19"/>
      <c r="E228" s="4"/>
      <c r="F228" s="7"/>
      <c r="G228" s="26"/>
      <c r="H228" s="26"/>
    </row>
    <row r="229" spans="2:8" ht="12.75">
      <c r="B229" s="16"/>
      <c r="C229" s="81" t="s">
        <v>32</v>
      </c>
      <c r="D229" s="82"/>
      <c r="E229" s="66">
        <v>0.5</v>
      </c>
      <c r="F229" s="78"/>
      <c r="G229" s="26"/>
      <c r="H229" s="26"/>
    </row>
    <row r="230" spans="2:8" ht="12.75">
      <c r="B230" s="16"/>
      <c r="C230" s="16"/>
      <c r="D230" s="16"/>
      <c r="E230" s="1"/>
      <c r="G230" s="26"/>
      <c r="H230" s="26"/>
    </row>
    <row r="231" spans="2:8" ht="18">
      <c r="B231" s="16"/>
      <c r="C231" s="74"/>
      <c r="D231" s="16"/>
      <c r="E231" s="1"/>
      <c r="F231" s="42">
        <f>ROUNDDOWN(IF(OR(F225=0,F227=0,F229=0,F225&gt;4,F227&gt;4,F229&gt;4),0,(((F225+F227)/2)+F229)/2),1)</f>
        <v>0</v>
      </c>
      <c r="G231" s="26"/>
      <c r="H231" s="26"/>
    </row>
    <row r="232" spans="7:8" ht="12.75">
      <c r="G232" s="26"/>
      <c r="H232" s="26"/>
    </row>
    <row r="233" spans="7:8" ht="12.75">
      <c r="G233" s="26"/>
      <c r="H233" s="26"/>
    </row>
    <row r="234" spans="7:8" ht="12.75">
      <c r="G234" s="26"/>
      <c r="H234" s="26"/>
    </row>
    <row r="235" spans="7:8" ht="12.75">
      <c r="G235" s="26"/>
      <c r="H235" s="26"/>
    </row>
    <row r="236" spans="7:8" ht="12.75">
      <c r="G236" s="26"/>
      <c r="H236" s="26"/>
    </row>
    <row r="237" spans="6:7" ht="12.75">
      <c r="F237" s="27"/>
      <c r="G237" s="26"/>
    </row>
    <row r="238" spans="6:7" ht="12.75">
      <c r="F238" s="27"/>
      <c r="G238" s="26"/>
    </row>
    <row r="239" spans="6:7" ht="12.75">
      <c r="F239" s="27"/>
      <c r="G239" s="26"/>
    </row>
    <row r="240" spans="6:7" ht="12.75">
      <c r="F240" s="27"/>
      <c r="G240" s="26"/>
    </row>
    <row r="241" spans="6:7" ht="12.75">
      <c r="F241" s="27"/>
      <c r="G241" s="26"/>
    </row>
    <row r="242" spans="6:7" ht="12.75">
      <c r="F242" s="27"/>
      <c r="G242" s="26"/>
    </row>
    <row r="243" spans="3:7" ht="12.75">
      <c r="C243" s="26"/>
      <c r="D243" s="26"/>
      <c r="E243" s="27"/>
      <c r="F243" s="27"/>
      <c r="G243" s="26"/>
    </row>
    <row r="244" spans="3:7" ht="12.75">
      <c r="C244" s="26"/>
      <c r="D244" s="26"/>
      <c r="E244" s="27"/>
      <c r="F244" s="27"/>
      <c r="G244" s="26"/>
    </row>
    <row r="245" spans="3:7" ht="12.75">
      <c r="C245" s="26"/>
      <c r="D245" s="26"/>
      <c r="E245" s="27"/>
      <c r="F245" s="27"/>
      <c r="G245" s="26"/>
    </row>
    <row r="246" spans="3:7" ht="12.75">
      <c r="C246" s="26"/>
      <c r="D246" s="26"/>
      <c r="E246" s="27"/>
      <c r="F246" s="27"/>
      <c r="G246" s="26"/>
    </row>
    <row r="247" spans="3:7" ht="12.75">
      <c r="C247" s="26"/>
      <c r="D247" s="26"/>
      <c r="E247" s="27"/>
      <c r="F247" s="27"/>
      <c r="G247" s="26"/>
    </row>
    <row r="248" spans="3:7" ht="12.75">
      <c r="C248" s="26"/>
      <c r="D248" s="26"/>
      <c r="E248" s="27"/>
      <c r="F248" s="27"/>
      <c r="G248" s="26"/>
    </row>
    <row r="249" spans="5:7" ht="12.75">
      <c r="E249" s="1"/>
      <c r="F249" s="27"/>
      <c r="G249" s="26"/>
    </row>
    <row r="250" ht="12.75">
      <c r="E250" s="1"/>
    </row>
    <row r="251" ht="12.75">
      <c r="E251" s="1"/>
    </row>
    <row r="252" spans="5:6" ht="12.75">
      <c r="E252" s="1"/>
      <c r="F252" s="17"/>
    </row>
    <row r="253" spans="5:6" ht="12.75">
      <c r="E253" s="1"/>
      <c r="F253" s="17"/>
    </row>
    <row r="254" spans="5:6" ht="12.75">
      <c r="E254" s="1"/>
      <c r="F254" s="17"/>
    </row>
    <row r="255" ht="12.75">
      <c r="F255" s="18"/>
    </row>
    <row r="256" ht="12.75">
      <c r="F256" s="25"/>
    </row>
    <row r="257" ht="12.75">
      <c r="F257" s="22"/>
    </row>
    <row r="258" ht="12.75">
      <c r="F258" s="22"/>
    </row>
    <row r="259" ht="12.75">
      <c r="F259" s="22"/>
    </row>
    <row r="260" ht="12.75">
      <c r="F260" s="22"/>
    </row>
    <row r="261" ht="12.75">
      <c r="F261" s="22"/>
    </row>
    <row r="262" ht="12.75">
      <c r="F262" s="17"/>
    </row>
    <row r="263" ht="12.75">
      <c r="F263" s="37"/>
    </row>
    <row r="264" ht="12.75">
      <c r="F264" s="27"/>
    </row>
    <row r="265" ht="12.75">
      <c r="F265" s="27"/>
    </row>
    <row r="266" ht="12.75">
      <c r="F266" s="27"/>
    </row>
    <row r="267" ht="12.75">
      <c r="F267" s="27"/>
    </row>
  </sheetData>
  <sheetProtection/>
  <mergeCells count="3">
    <mergeCell ref="A6:C6"/>
    <mergeCell ref="A1:F1"/>
    <mergeCell ref="A3:F3"/>
  </mergeCells>
  <dataValidations count="1">
    <dataValidation type="decimal" allowBlank="1" showInputMessage="1" showErrorMessage="1" errorTitle="Ungültige Eingabe" error="Alle Teilnoten müssen mindestens 4,0 sein!" sqref="F77 F69 F73 F181 F179 F177 F192 F194 F196 F120 F118 F116 F107 F105 F103 F90 F92 F94 F130 F132 F134 F145 F147 F149 F159 F161 F163 F229 F227 F225 F34 F32 F30 F20 F18 F16 F14 F47 F49 F51 F53 F55 F57">
      <formula1>1</formula1>
      <formula2>4</formula2>
    </dataValidation>
  </dataValidations>
  <printOptions horizontalCentered="1"/>
  <pageMargins left="0.7874015748031497" right="0.7874015748031497" top="0.3937007874015748" bottom="0.3937007874015748"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rgb="FF92D050"/>
  </sheetPr>
  <dimension ref="A1:L103"/>
  <sheetViews>
    <sheetView zoomScalePageLayoutView="0" workbookViewId="0" topLeftCell="A1">
      <selection activeCell="F14" sqref="F14"/>
    </sheetView>
  </sheetViews>
  <sheetFormatPr defaultColWidth="11.421875" defaultRowHeight="12.75"/>
  <cols>
    <col min="1" max="1" width="4.00390625" style="1" customWidth="1"/>
    <col min="2" max="2" width="9.28125" style="1" bestFit="1" customWidth="1"/>
    <col min="3" max="3" width="27.8515625" style="1" customWidth="1"/>
    <col min="4" max="4" width="35.57421875" style="1" customWidth="1"/>
    <col min="5" max="5" width="12.140625" style="3" bestFit="1" customWidth="1"/>
    <col min="6" max="6" width="10.7109375" style="3" bestFit="1" customWidth="1"/>
    <col min="7" max="7" width="12.28125" style="1" customWidth="1"/>
    <col min="8" max="8" width="11.00390625" style="1" customWidth="1"/>
    <col min="9" max="9" width="12.28125" style="2" customWidth="1"/>
    <col min="10" max="16384" width="11.421875" style="1" customWidth="1"/>
  </cols>
  <sheetData>
    <row r="1" spans="1:9" ht="23.25">
      <c r="A1" s="94" t="s">
        <v>5</v>
      </c>
      <c r="B1" s="94"/>
      <c r="C1" s="94"/>
      <c r="D1" s="94"/>
      <c r="E1" s="94"/>
      <c r="F1" s="94"/>
      <c r="G1" s="23"/>
      <c r="H1" s="23"/>
      <c r="I1" s="23"/>
    </row>
    <row r="3" spans="1:9" ht="26.25">
      <c r="A3" s="95" t="s">
        <v>114</v>
      </c>
      <c r="B3" s="95"/>
      <c r="C3" s="95"/>
      <c r="D3" s="95"/>
      <c r="E3" s="95"/>
      <c r="F3" s="95"/>
      <c r="G3" s="23"/>
      <c r="H3" s="23"/>
      <c r="I3" s="23"/>
    </row>
    <row r="6" spans="1:9" ht="20.25">
      <c r="A6" s="28" t="s">
        <v>34</v>
      </c>
      <c r="B6" s="28"/>
      <c r="C6" s="28"/>
      <c r="D6" s="16"/>
      <c r="E6" s="17"/>
      <c r="F6" s="17"/>
      <c r="G6" s="24"/>
      <c r="H6" s="24"/>
      <c r="I6" s="18"/>
    </row>
    <row r="7" spans="1:9" ht="12.75">
      <c r="A7" s="24"/>
      <c r="D7" s="24"/>
      <c r="E7" s="25"/>
      <c r="F7" s="25"/>
      <c r="G7" s="24"/>
      <c r="H7" s="24"/>
      <c r="I7" s="18"/>
    </row>
    <row r="8" spans="1:9" ht="12.75">
      <c r="A8" s="24"/>
      <c r="D8" s="24"/>
      <c r="E8" s="25"/>
      <c r="F8" s="25"/>
      <c r="G8" s="24"/>
      <c r="H8" s="24"/>
      <c r="I8" s="18"/>
    </row>
    <row r="9" spans="1:9" ht="14.25">
      <c r="A9" s="33" t="s">
        <v>35</v>
      </c>
      <c r="B9" s="33"/>
      <c r="C9" s="33"/>
      <c r="G9" s="24"/>
      <c r="H9" s="24"/>
      <c r="I9" s="18"/>
    </row>
    <row r="10" spans="3:9" ht="14.25">
      <c r="C10" s="29"/>
      <c r="G10" s="24"/>
      <c r="H10" s="24"/>
      <c r="I10" s="18"/>
    </row>
    <row r="11" spans="3:9" ht="12.75">
      <c r="C11" s="24"/>
      <c r="H11" s="24"/>
      <c r="I11" s="18"/>
    </row>
    <row r="12" spans="1:9" ht="12.75">
      <c r="A12" s="16"/>
      <c r="B12" s="19"/>
      <c r="C12" s="14" t="s">
        <v>8</v>
      </c>
      <c r="D12" s="14" t="s">
        <v>7</v>
      </c>
      <c r="E12" s="13" t="s">
        <v>4</v>
      </c>
      <c r="F12" s="15" t="s">
        <v>0</v>
      </c>
      <c r="G12" s="24"/>
      <c r="H12" s="24"/>
      <c r="I12" s="18"/>
    </row>
    <row r="13" spans="1:9" ht="12.75">
      <c r="A13" s="24"/>
      <c r="B13" s="43"/>
      <c r="C13" s="34"/>
      <c r="D13" s="34"/>
      <c r="E13" s="35"/>
      <c r="F13" s="35"/>
      <c r="G13" s="24"/>
      <c r="H13" s="24"/>
      <c r="I13" s="18"/>
    </row>
    <row r="14" spans="1:9" ht="12.75">
      <c r="A14" s="17"/>
      <c r="B14" s="53"/>
      <c r="C14" s="44" t="s">
        <v>9</v>
      </c>
      <c r="D14" s="5"/>
      <c r="E14" s="4">
        <v>3</v>
      </c>
      <c r="F14" s="6"/>
      <c r="G14" s="24"/>
      <c r="H14" s="24"/>
      <c r="I14" s="18"/>
    </row>
    <row r="15" spans="1:9" ht="12.75">
      <c r="A15" s="16"/>
      <c r="B15" s="19"/>
      <c r="C15" s="4"/>
      <c r="D15" s="4"/>
      <c r="E15" s="5"/>
      <c r="F15" s="5"/>
      <c r="G15" s="24"/>
      <c r="H15" s="24"/>
      <c r="I15" s="18"/>
    </row>
    <row r="16" spans="1:9" ht="12.75">
      <c r="A16" s="17"/>
      <c r="B16" s="53"/>
      <c r="C16" s="44" t="s">
        <v>11</v>
      </c>
      <c r="D16" s="5"/>
      <c r="E16" s="4">
        <v>3</v>
      </c>
      <c r="F16" s="6"/>
      <c r="G16" s="24"/>
      <c r="H16" s="24"/>
      <c r="I16" s="18"/>
    </row>
    <row r="17" spans="1:9" ht="12.75">
      <c r="A17" s="17"/>
      <c r="B17" s="21"/>
      <c r="C17" s="4"/>
      <c r="D17" s="5"/>
      <c r="E17" s="4"/>
      <c r="F17" s="6"/>
      <c r="G17" s="24"/>
      <c r="H17" s="24"/>
      <c r="I17" s="18"/>
    </row>
    <row r="18" spans="1:9" ht="12.75">
      <c r="A18" s="54"/>
      <c r="B18" s="53"/>
      <c r="C18" s="44" t="s">
        <v>36</v>
      </c>
      <c r="D18" s="5"/>
      <c r="E18" s="4">
        <v>3</v>
      </c>
      <c r="F18" s="6"/>
      <c r="G18" s="24"/>
      <c r="H18" s="24"/>
      <c r="I18" s="18"/>
    </row>
    <row r="19" spans="1:9" ht="12.75">
      <c r="A19" s="17"/>
      <c r="B19" s="53"/>
      <c r="C19" s="44"/>
      <c r="D19" s="5"/>
      <c r="E19" s="4"/>
      <c r="F19" s="6"/>
      <c r="G19" s="24"/>
      <c r="H19" s="24"/>
      <c r="I19" s="18"/>
    </row>
    <row r="20" spans="1:9" ht="12.75">
      <c r="A20" s="54"/>
      <c r="B20" s="53"/>
      <c r="C20" s="51" t="s">
        <v>37</v>
      </c>
      <c r="D20" s="38" t="s">
        <v>38</v>
      </c>
      <c r="E20" s="10">
        <v>1</v>
      </c>
      <c r="F20" s="12"/>
      <c r="G20" s="24"/>
      <c r="H20" s="24"/>
      <c r="I20" s="18"/>
    </row>
    <row r="21" spans="4:9" ht="12.75">
      <c r="D21" s="16"/>
      <c r="E21" s="17"/>
      <c r="F21" s="17"/>
      <c r="G21" s="24"/>
      <c r="H21" s="24"/>
      <c r="I21" s="18"/>
    </row>
    <row r="22" spans="3:8" ht="15">
      <c r="C22" s="76"/>
      <c r="D22" s="61"/>
      <c r="E22" s="32">
        <f>SUM(E13:E20)</f>
        <v>10</v>
      </c>
      <c r="F22" s="52">
        <f>IF(OR(F14=0,F16=0,F18=0,F20=0),0,F20)</f>
        <v>0</v>
      </c>
      <c r="G22" s="63"/>
      <c r="H22" s="26"/>
    </row>
    <row r="23" spans="7:8" ht="12.75">
      <c r="G23" s="26"/>
      <c r="H23" s="26"/>
    </row>
    <row r="24" spans="7:8" ht="12.75">
      <c r="G24" s="26"/>
      <c r="H24" s="26"/>
    </row>
    <row r="25" spans="1:8" ht="14.25">
      <c r="A25" s="33" t="s">
        <v>39</v>
      </c>
      <c r="B25" s="33"/>
      <c r="C25" s="33"/>
      <c r="G25" s="26"/>
      <c r="H25" s="26"/>
    </row>
    <row r="26" spans="7:8" ht="12.75">
      <c r="G26" s="26"/>
      <c r="H26" s="26"/>
    </row>
    <row r="27" spans="7:8" ht="12.75">
      <c r="G27" s="26"/>
      <c r="H27" s="26"/>
    </row>
    <row r="28" spans="1:12" s="2" customFormat="1" ht="12.75">
      <c r="A28" s="16"/>
      <c r="B28" s="19"/>
      <c r="C28" s="14" t="s">
        <v>8</v>
      </c>
      <c r="D28" s="14" t="s">
        <v>7</v>
      </c>
      <c r="E28" s="13" t="s">
        <v>4</v>
      </c>
      <c r="F28" s="15" t="s">
        <v>0</v>
      </c>
      <c r="G28" s="26"/>
      <c r="H28" s="26"/>
      <c r="J28" s="1"/>
      <c r="K28" s="1"/>
      <c r="L28" s="1"/>
    </row>
    <row r="29" spans="1:12" s="2" customFormat="1" ht="12.75">
      <c r="A29" s="24"/>
      <c r="B29" s="43"/>
      <c r="C29" s="34"/>
      <c r="D29" s="34"/>
      <c r="E29" s="35"/>
      <c r="F29" s="35"/>
      <c r="G29" s="26"/>
      <c r="H29" s="26"/>
      <c r="J29" s="1"/>
      <c r="K29" s="1"/>
      <c r="L29" s="1"/>
    </row>
    <row r="30" spans="1:12" s="2" customFormat="1" ht="12.75">
      <c r="A30" s="54"/>
      <c r="B30" s="53"/>
      <c r="C30" s="44" t="s">
        <v>81</v>
      </c>
      <c r="D30" s="48" t="s">
        <v>70</v>
      </c>
      <c r="E30" s="5">
        <v>2</v>
      </c>
      <c r="F30" s="6"/>
      <c r="G30" s="26"/>
      <c r="H30" s="26"/>
      <c r="J30" s="1"/>
      <c r="K30" s="1"/>
      <c r="L30" s="1"/>
    </row>
    <row r="31" spans="1:12" s="2" customFormat="1" ht="12.75">
      <c r="A31" s="16"/>
      <c r="B31" s="19"/>
      <c r="C31" s="4"/>
      <c r="D31" s="4"/>
      <c r="E31" s="5"/>
      <c r="F31" s="5"/>
      <c r="G31" s="26"/>
      <c r="H31" s="26"/>
      <c r="J31" s="1"/>
      <c r="K31" s="1"/>
      <c r="L31" s="1"/>
    </row>
    <row r="32" spans="1:12" s="2" customFormat="1" ht="12.75">
      <c r="A32" s="55"/>
      <c r="B32" s="53"/>
      <c r="C32" s="51" t="s">
        <v>81</v>
      </c>
      <c r="D32" s="38" t="s">
        <v>69</v>
      </c>
      <c r="E32" s="11">
        <v>2</v>
      </c>
      <c r="F32" s="12"/>
      <c r="G32" s="26"/>
      <c r="H32" s="26"/>
      <c r="J32" s="1"/>
      <c r="K32" s="1"/>
      <c r="L32" s="1"/>
    </row>
    <row r="33" spans="1:12" s="2" customFormat="1" ht="12.75">
      <c r="A33" s="16"/>
      <c r="B33" s="16"/>
      <c r="C33" s="16"/>
      <c r="D33" s="16"/>
      <c r="E33" s="17"/>
      <c r="F33" s="17"/>
      <c r="G33" s="26"/>
      <c r="H33" s="26"/>
      <c r="J33" s="1"/>
      <c r="K33" s="1"/>
      <c r="L33" s="1"/>
    </row>
    <row r="34" spans="1:12" s="2" customFormat="1" ht="12.75">
      <c r="A34" s="16"/>
      <c r="B34" s="16"/>
      <c r="C34" s="74"/>
      <c r="D34" s="17"/>
      <c r="E34" s="32">
        <f>SUM(E30:E32)</f>
        <v>4</v>
      </c>
      <c r="F34" s="37">
        <f>IF(OR(F30=0,F32=0,F30&gt;4,F32&gt;4),0,F30)</f>
        <v>0</v>
      </c>
      <c r="G34" s="26"/>
      <c r="H34" s="26"/>
      <c r="J34" s="1"/>
      <c r="K34" s="1"/>
      <c r="L34" s="1"/>
    </row>
    <row r="35" spans="1:12" s="2" customFormat="1" ht="12.75">
      <c r="A35" s="1"/>
      <c r="B35" s="1"/>
      <c r="C35" s="1"/>
      <c r="D35" s="1"/>
      <c r="E35" s="3"/>
      <c r="F35" s="3"/>
      <c r="G35" s="1"/>
      <c r="H35" s="26"/>
      <c r="J35" s="1"/>
      <c r="K35" s="1"/>
      <c r="L35" s="1"/>
    </row>
    <row r="36" spans="1:12" s="2" customFormat="1" ht="12.75">
      <c r="A36" s="1"/>
      <c r="B36" s="1"/>
      <c r="C36" s="1"/>
      <c r="D36" s="1"/>
      <c r="E36" s="3"/>
      <c r="F36" s="3"/>
      <c r="G36" s="1"/>
      <c r="H36" s="26"/>
      <c r="J36" s="1"/>
      <c r="K36" s="1"/>
      <c r="L36" s="1"/>
    </row>
    <row r="37" spans="1:12" s="2" customFormat="1" ht="12.75">
      <c r="A37" s="1"/>
      <c r="B37" s="1"/>
      <c r="C37" s="1"/>
      <c r="D37" s="1"/>
      <c r="E37" s="1"/>
      <c r="F37" s="1"/>
      <c r="G37" s="26"/>
      <c r="H37" s="26"/>
      <c r="J37" s="1"/>
      <c r="K37" s="1"/>
      <c r="L37" s="1"/>
    </row>
    <row r="38" spans="1:12" s="2" customFormat="1" ht="12.75">
      <c r="A38" s="1"/>
      <c r="B38" s="1"/>
      <c r="C38" s="1"/>
      <c r="D38" s="1"/>
      <c r="E38" s="1"/>
      <c r="F38" s="1"/>
      <c r="G38" s="26"/>
      <c r="H38" s="26"/>
      <c r="J38" s="1"/>
      <c r="K38" s="1"/>
      <c r="L38" s="1"/>
    </row>
    <row r="39" spans="1:12" s="2" customFormat="1" ht="12.75">
      <c r="A39" s="1"/>
      <c r="B39" s="1"/>
      <c r="C39" s="1"/>
      <c r="D39" s="1"/>
      <c r="E39" s="1"/>
      <c r="F39" s="1"/>
      <c r="G39" s="26"/>
      <c r="H39" s="26"/>
      <c r="J39" s="1"/>
      <c r="K39" s="1"/>
      <c r="L39" s="1"/>
    </row>
    <row r="40" spans="1:12" s="2" customFormat="1" ht="12.75">
      <c r="A40" s="1"/>
      <c r="B40" s="1"/>
      <c r="C40" s="1"/>
      <c r="D40" s="1"/>
      <c r="E40" s="3"/>
      <c r="F40" s="3"/>
      <c r="G40" s="26"/>
      <c r="H40" s="26"/>
      <c r="J40" s="1"/>
      <c r="K40" s="1"/>
      <c r="L40" s="1"/>
    </row>
    <row r="41" spans="1:12" s="2" customFormat="1" ht="12.75">
      <c r="A41" s="1"/>
      <c r="B41" s="1"/>
      <c r="C41" s="1"/>
      <c r="D41" s="1"/>
      <c r="E41" s="3"/>
      <c r="F41" s="3"/>
      <c r="G41" s="26"/>
      <c r="H41" s="26"/>
      <c r="J41" s="1"/>
      <c r="K41" s="1"/>
      <c r="L41" s="1"/>
    </row>
    <row r="42" spans="1:12" s="2" customFormat="1" ht="20.25">
      <c r="A42" s="28" t="s">
        <v>112</v>
      </c>
      <c r="B42" s="28"/>
      <c r="C42" s="28"/>
      <c r="D42" s="1"/>
      <c r="E42" s="3"/>
      <c r="F42" s="3"/>
      <c r="G42" s="26"/>
      <c r="H42" s="26"/>
      <c r="J42" s="1"/>
      <c r="K42" s="1"/>
      <c r="L42" s="1"/>
    </row>
    <row r="43" spans="1:11" s="2" customFormat="1" ht="12.75">
      <c r="A43" s="1"/>
      <c r="B43" s="1"/>
      <c r="C43" s="1"/>
      <c r="D43" s="1"/>
      <c r="E43" s="3"/>
      <c r="F43" s="3"/>
      <c r="G43" s="26"/>
      <c r="H43" s="26"/>
      <c r="J43" s="1"/>
      <c r="K43" s="1"/>
    </row>
    <row r="44" spans="2:11" s="2" customFormat="1" ht="12.75">
      <c r="B44" s="1"/>
      <c r="C44" s="1"/>
      <c r="D44" s="1"/>
      <c r="E44" s="3"/>
      <c r="F44" s="3"/>
      <c r="G44" s="26"/>
      <c r="H44" s="26"/>
      <c r="J44" s="1"/>
      <c r="K44" s="1"/>
    </row>
    <row r="45" spans="1:11" s="2" customFormat="1" ht="15.75">
      <c r="A45" s="56"/>
      <c r="B45" s="1"/>
      <c r="C45" s="1"/>
      <c r="D45" s="1"/>
      <c r="E45" s="3"/>
      <c r="F45" s="3"/>
      <c r="G45" s="26"/>
      <c r="H45" s="26"/>
      <c r="J45" s="1"/>
      <c r="K45" s="1"/>
    </row>
    <row r="46" spans="1:11" s="2" customFormat="1" ht="12.75">
      <c r="A46" s="1"/>
      <c r="B46" s="1"/>
      <c r="C46" s="1"/>
      <c r="D46" s="1"/>
      <c r="E46" s="3"/>
      <c r="F46" s="3"/>
      <c r="G46" s="26"/>
      <c r="H46" s="26"/>
      <c r="J46" s="1"/>
      <c r="K46" s="1"/>
    </row>
    <row r="47" spans="1:11" s="2" customFormat="1" ht="12.75">
      <c r="A47" s="1"/>
      <c r="B47" s="1"/>
      <c r="C47" s="1"/>
      <c r="D47" s="1"/>
      <c r="E47" s="3"/>
      <c r="F47" s="3"/>
      <c r="G47" s="26"/>
      <c r="H47" s="26"/>
      <c r="J47" s="1"/>
      <c r="K47" s="1"/>
    </row>
    <row r="48" spans="1:11" s="2" customFormat="1" ht="14.25">
      <c r="A48" s="33" t="s">
        <v>100</v>
      </c>
      <c r="B48" s="33"/>
      <c r="C48" s="33"/>
      <c r="D48" s="1"/>
      <c r="E48" s="3"/>
      <c r="F48" s="3"/>
      <c r="G48" s="26"/>
      <c r="H48" s="26"/>
      <c r="J48" s="1"/>
      <c r="K48" s="1"/>
    </row>
    <row r="49" spans="1:11" s="2" customFormat="1" ht="12.75">
      <c r="A49" s="1"/>
      <c r="B49" s="1"/>
      <c r="C49" s="1"/>
      <c r="D49" s="1"/>
      <c r="E49" s="3"/>
      <c r="F49" s="3"/>
      <c r="G49" s="26"/>
      <c r="H49" s="26"/>
      <c r="J49" s="1"/>
      <c r="K49" s="1"/>
    </row>
    <row r="50" spans="1:11" s="2" customFormat="1" ht="12.75">
      <c r="A50" s="1"/>
      <c r="B50" s="1"/>
      <c r="C50" s="1"/>
      <c r="D50" s="1"/>
      <c r="E50" s="3"/>
      <c r="F50" s="3"/>
      <c r="G50" s="26"/>
      <c r="H50" s="26"/>
      <c r="J50" s="1"/>
      <c r="K50" s="1"/>
    </row>
    <row r="51" spans="1:11" s="2" customFormat="1" ht="12.75">
      <c r="A51" s="16"/>
      <c r="B51" s="19"/>
      <c r="C51" s="14" t="s">
        <v>8</v>
      </c>
      <c r="D51" s="14" t="s">
        <v>7</v>
      </c>
      <c r="E51" s="13" t="s">
        <v>4</v>
      </c>
      <c r="F51" s="15" t="s">
        <v>0</v>
      </c>
      <c r="G51" s="26"/>
      <c r="H51" s="26"/>
      <c r="J51" s="1"/>
      <c r="K51" s="1"/>
    </row>
    <row r="52" spans="1:11" s="2" customFormat="1" ht="12.75">
      <c r="A52" s="24"/>
      <c r="B52" s="43"/>
      <c r="C52" s="34"/>
      <c r="D52" s="34"/>
      <c r="E52" s="35"/>
      <c r="F52" s="35"/>
      <c r="G52" s="26"/>
      <c r="H52" s="26"/>
      <c r="J52" s="1"/>
      <c r="K52" s="1"/>
    </row>
    <row r="53" spans="1:11" s="2" customFormat="1" ht="12.75">
      <c r="A53" s="54"/>
      <c r="B53" s="53"/>
      <c r="C53" s="44" t="s">
        <v>10</v>
      </c>
      <c r="D53" s="48" t="s">
        <v>110</v>
      </c>
      <c r="E53" s="44">
        <v>4</v>
      </c>
      <c r="F53" s="6"/>
      <c r="G53" s="26"/>
      <c r="H53" s="26"/>
      <c r="J53" s="1"/>
      <c r="K53" s="1"/>
    </row>
    <row r="54" spans="1:11" s="2" customFormat="1" ht="12.75">
      <c r="A54" s="16"/>
      <c r="B54" s="19"/>
      <c r="C54" s="4"/>
      <c r="D54" s="4"/>
      <c r="E54" s="5"/>
      <c r="F54" s="5"/>
      <c r="G54" s="26"/>
      <c r="H54" s="26"/>
      <c r="J54" s="1"/>
      <c r="K54" s="1"/>
    </row>
    <row r="55" spans="1:11" s="2" customFormat="1" ht="12.75">
      <c r="A55" s="55"/>
      <c r="B55" s="53"/>
      <c r="C55" s="51" t="s">
        <v>10</v>
      </c>
      <c r="D55" s="38" t="s">
        <v>111</v>
      </c>
      <c r="E55" s="10">
        <v>4</v>
      </c>
      <c r="F55" s="12"/>
      <c r="G55" s="26"/>
      <c r="H55" s="26"/>
      <c r="J55" s="1"/>
      <c r="K55" s="1"/>
    </row>
    <row r="56" spans="1:11" s="2" customFormat="1" ht="12.75">
      <c r="A56" s="16"/>
      <c r="B56" s="16"/>
      <c r="C56" s="16"/>
      <c r="D56" s="16"/>
      <c r="E56" s="17"/>
      <c r="F56" s="17"/>
      <c r="G56" s="26"/>
      <c r="H56" s="26"/>
      <c r="J56" s="1"/>
      <c r="K56" s="1"/>
    </row>
    <row r="57" spans="1:11" s="2" customFormat="1" ht="12.75">
      <c r="A57" s="16"/>
      <c r="B57" s="16"/>
      <c r="C57" s="74"/>
      <c r="D57" s="17"/>
      <c r="E57" s="32">
        <f>SUM(E52:E55)</f>
        <v>8</v>
      </c>
      <c r="F57" s="37">
        <f>IF(OR(F53=0,F55=0,F53&gt;4,F55&gt;4),0,IF(_XLL.VRUNDEN((F53+F55)/2,1/3)&gt;((F53+F55)/2),_XLL.VRUNDEN((F53+F55)/2,1/3)-1/3,_XLL.VRUNDEN((F53+F55)/2,1/3)))</f>
        <v>0</v>
      </c>
      <c r="G57" s="26"/>
      <c r="H57" s="26"/>
      <c r="J57" s="1"/>
      <c r="K57" s="1"/>
    </row>
    <row r="58" spans="1:11" s="2" customFormat="1" ht="12.75">
      <c r="A58" s="1"/>
      <c r="B58" s="1"/>
      <c r="C58" s="1"/>
      <c r="D58" s="1"/>
      <c r="E58" s="1"/>
      <c r="F58" s="1"/>
      <c r="G58" s="26"/>
      <c r="H58" s="26"/>
      <c r="J58" s="1"/>
      <c r="K58" s="1"/>
    </row>
    <row r="59" spans="1:11" s="2" customFormat="1" ht="12.75">
      <c r="A59" s="1"/>
      <c r="B59" s="1"/>
      <c r="C59" s="1"/>
      <c r="D59" s="1"/>
      <c r="E59" s="1"/>
      <c r="F59" s="1"/>
      <c r="G59" s="26"/>
      <c r="H59" s="26"/>
      <c r="J59" s="1"/>
      <c r="K59" s="1"/>
    </row>
    <row r="60" spans="1:11" s="2" customFormat="1" ht="12.75">
      <c r="A60" s="1"/>
      <c r="B60" s="1"/>
      <c r="C60" s="1"/>
      <c r="D60" s="1"/>
      <c r="E60" s="1"/>
      <c r="F60" s="1"/>
      <c r="G60" s="26"/>
      <c r="H60" s="26"/>
      <c r="J60" s="1"/>
      <c r="K60" s="1"/>
    </row>
    <row r="61" spans="1:11" s="2" customFormat="1" ht="12.75">
      <c r="A61" s="1"/>
      <c r="B61" s="1"/>
      <c r="C61" s="1"/>
      <c r="D61" s="1"/>
      <c r="E61" s="1"/>
      <c r="F61" s="1"/>
      <c r="G61" s="26"/>
      <c r="H61" s="26"/>
      <c r="J61" s="1"/>
      <c r="K61" s="1"/>
    </row>
    <row r="62" spans="1:11" s="2" customFormat="1" ht="14.25">
      <c r="A62" s="33" t="s">
        <v>101</v>
      </c>
      <c r="B62" s="33"/>
      <c r="C62" s="33"/>
      <c r="D62" s="33"/>
      <c r="E62" s="3"/>
      <c r="F62" s="3"/>
      <c r="G62" s="26"/>
      <c r="H62" s="26"/>
      <c r="J62" s="1"/>
      <c r="K62" s="1"/>
    </row>
    <row r="63" spans="1:11" s="2" customFormat="1" ht="14.25">
      <c r="A63" s="1"/>
      <c r="B63" s="1"/>
      <c r="C63" s="29"/>
      <c r="D63" s="1"/>
      <c r="E63" s="3"/>
      <c r="F63" s="3"/>
      <c r="G63" s="26"/>
      <c r="H63" s="26"/>
      <c r="J63" s="1"/>
      <c r="K63" s="1"/>
    </row>
    <row r="64" spans="1:11" s="2" customFormat="1" ht="12.75">
      <c r="A64" s="1"/>
      <c r="B64" s="1"/>
      <c r="C64" s="24"/>
      <c r="D64" s="1"/>
      <c r="E64" s="3"/>
      <c r="F64" s="3"/>
      <c r="G64" s="26"/>
      <c r="H64" s="26"/>
      <c r="J64" s="1"/>
      <c r="K64" s="1"/>
    </row>
    <row r="65" spans="1:11" s="2" customFormat="1" ht="12.75">
      <c r="A65" s="16"/>
      <c r="B65" s="19"/>
      <c r="C65" s="14" t="s">
        <v>8</v>
      </c>
      <c r="D65" s="14" t="s">
        <v>7</v>
      </c>
      <c r="E65" s="13" t="s">
        <v>4</v>
      </c>
      <c r="F65" s="15" t="s">
        <v>0</v>
      </c>
      <c r="G65" s="26"/>
      <c r="H65" s="26"/>
      <c r="J65" s="1"/>
      <c r="K65" s="1"/>
    </row>
    <row r="66" spans="1:11" s="2" customFormat="1" ht="12.75">
      <c r="A66" s="24"/>
      <c r="B66" s="43"/>
      <c r="C66" s="34"/>
      <c r="D66" s="34"/>
      <c r="E66" s="35"/>
      <c r="F66" s="35"/>
      <c r="G66" s="26"/>
      <c r="H66" s="26"/>
      <c r="J66" s="1"/>
      <c r="K66" s="1"/>
    </row>
    <row r="67" spans="1:11" s="2" customFormat="1" ht="12.75">
      <c r="A67" s="55"/>
      <c r="B67" s="53"/>
      <c r="C67" s="44" t="s">
        <v>108</v>
      </c>
      <c r="D67" s="5"/>
      <c r="E67" s="4">
        <v>4</v>
      </c>
      <c r="F67" s="6"/>
      <c r="G67" s="26"/>
      <c r="H67" s="26"/>
      <c r="J67" s="1"/>
      <c r="K67" s="1"/>
    </row>
    <row r="68" spans="1:11" s="2" customFormat="1" ht="12.75">
      <c r="A68" s="16"/>
      <c r="B68" s="19"/>
      <c r="C68" s="4"/>
      <c r="D68" s="5"/>
      <c r="E68" s="4"/>
      <c r="F68" s="6"/>
      <c r="G68" s="26"/>
      <c r="H68" s="26"/>
      <c r="J68" s="1"/>
      <c r="K68" s="1"/>
    </row>
    <row r="69" spans="1:11" s="2" customFormat="1" ht="12.75">
      <c r="A69" s="55"/>
      <c r="B69" s="53"/>
      <c r="C69" s="51" t="s">
        <v>109</v>
      </c>
      <c r="D69" s="11"/>
      <c r="E69" s="10">
        <v>5</v>
      </c>
      <c r="F69" s="12"/>
      <c r="G69" s="26"/>
      <c r="H69" s="26"/>
      <c r="J69" s="1"/>
      <c r="K69" s="1"/>
    </row>
    <row r="70" spans="1:11" s="2" customFormat="1" ht="12.75">
      <c r="A70" s="1"/>
      <c r="B70" s="1"/>
      <c r="C70" s="1"/>
      <c r="D70" s="1"/>
      <c r="E70" s="3"/>
      <c r="F70" s="3"/>
      <c r="G70" s="26"/>
      <c r="H70" s="26"/>
      <c r="J70" s="1"/>
      <c r="K70" s="1"/>
    </row>
    <row r="71" spans="1:11" s="2" customFormat="1" ht="12.75">
      <c r="A71" s="1"/>
      <c r="B71" s="1"/>
      <c r="C71" s="74"/>
      <c r="D71" s="1"/>
      <c r="E71" s="32">
        <f>SUM(E66:E69)</f>
        <v>9</v>
      </c>
      <c r="F71" s="37">
        <f>IF(OR(F67=0,F69=0,F67&gt;4,F69&gt;4),0,F67)</f>
        <v>0</v>
      </c>
      <c r="G71" s="26"/>
      <c r="H71" s="26"/>
      <c r="J71" s="1"/>
      <c r="K71" s="1"/>
    </row>
    <row r="72" spans="1:11" s="2" customFormat="1" ht="12.75">
      <c r="A72" s="1"/>
      <c r="B72" s="1"/>
      <c r="C72" s="1"/>
      <c r="D72" s="1"/>
      <c r="E72" s="1"/>
      <c r="F72" s="1"/>
      <c r="G72" s="26"/>
      <c r="H72" s="26"/>
      <c r="J72" s="1"/>
      <c r="K72" s="1"/>
    </row>
    <row r="73" spans="1:11" s="2" customFormat="1" ht="12.75">
      <c r="A73" s="1"/>
      <c r="B73" s="1"/>
      <c r="C73" s="1"/>
      <c r="D73" s="1"/>
      <c r="E73" s="1"/>
      <c r="F73" s="1"/>
      <c r="G73" s="26"/>
      <c r="H73" s="26"/>
      <c r="J73" s="1"/>
      <c r="K73" s="1"/>
    </row>
    <row r="74" spans="1:12" s="2" customFormat="1" ht="12.75" customHeight="1">
      <c r="A74" s="1"/>
      <c r="B74" s="1"/>
      <c r="C74" s="26"/>
      <c r="D74" s="26"/>
      <c r="E74" s="26"/>
      <c r="F74" s="27"/>
      <c r="G74" s="27"/>
      <c r="H74" s="26"/>
      <c r="J74" s="1"/>
      <c r="K74" s="1"/>
      <c r="L74" s="1"/>
    </row>
    <row r="75" spans="1:12" s="2" customFormat="1" ht="12.75" customHeight="1">
      <c r="A75" s="1"/>
      <c r="B75" s="1"/>
      <c r="C75" s="26"/>
      <c r="D75" s="26"/>
      <c r="E75" s="26"/>
      <c r="F75" s="27"/>
      <c r="G75" s="27"/>
      <c r="H75" s="26"/>
      <c r="J75" s="1"/>
      <c r="K75" s="1"/>
      <c r="L75" s="1"/>
    </row>
    <row r="76" spans="1:12" s="2" customFormat="1" ht="12.75" customHeight="1">
      <c r="A76" s="1"/>
      <c r="B76" s="1"/>
      <c r="C76" s="26"/>
      <c r="D76" s="26"/>
      <c r="E76" s="26"/>
      <c r="F76" s="27"/>
      <c r="G76" s="27"/>
      <c r="H76" s="26"/>
      <c r="J76" s="1"/>
      <c r="K76" s="1"/>
      <c r="L76" s="1"/>
    </row>
    <row r="77" spans="1:12" s="2" customFormat="1" ht="12.75" customHeight="1">
      <c r="A77" s="1"/>
      <c r="B77" s="1"/>
      <c r="C77" s="26"/>
      <c r="D77" s="26"/>
      <c r="E77" s="26"/>
      <c r="F77" s="27"/>
      <c r="G77" s="27"/>
      <c r="H77" s="26"/>
      <c r="J77" s="1"/>
      <c r="K77" s="1"/>
      <c r="L77" s="1"/>
    </row>
    <row r="78" spans="1:12" s="2" customFormat="1" ht="12.75" customHeight="1">
      <c r="A78" s="1"/>
      <c r="B78" s="1"/>
      <c r="C78" s="26"/>
      <c r="D78" s="26"/>
      <c r="E78" s="26"/>
      <c r="F78" s="27"/>
      <c r="G78" s="27"/>
      <c r="H78" s="26"/>
      <c r="J78" s="1"/>
      <c r="K78" s="1"/>
      <c r="L78" s="1"/>
    </row>
    <row r="79" spans="1:12" s="2" customFormat="1" ht="12.75" customHeight="1">
      <c r="A79" s="1"/>
      <c r="B79" s="1"/>
      <c r="C79" s="26"/>
      <c r="D79" s="26"/>
      <c r="E79" s="26"/>
      <c r="F79" s="27"/>
      <c r="G79" s="27"/>
      <c r="H79" s="26"/>
      <c r="J79" s="1"/>
      <c r="K79" s="1"/>
      <c r="L79" s="1"/>
    </row>
    <row r="80" spans="1:12" s="2" customFormat="1" ht="12.75" customHeight="1">
      <c r="A80" s="1"/>
      <c r="B80" s="1"/>
      <c r="C80" s="26"/>
      <c r="D80" s="26"/>
      <c r="E80" s="26"/>
      <c r="F80" s="27"/>
      <c r="G80" s="27"/>
      <c r="H80" s="26"/>
      <c r="J80" s="1"/>
      <c r="K80" s="1"/>
      <c r="L80" s="1"/>
    </row>
    <row r="81" spans="1:12" s="2" customFormat="1" ht="18">
      <c r="A81" s="97" t="s">
        <v>33</v>
      </c>
      <c r="B81" s="97"/>
      <c r="C81" s="97"/>
      <c r="D81" s="1"/>
      <c r="E81" s="1"/>
      <c r="F81" s="3"/>
      <c r="G81" s="27"/>
      <c r="H81" s="26"/>
      <c r="J81" s="1"/>
      <c r="K81" s="1"/>
      <c r="L81" s="1"/>
    </row>
    <row r="82" spans="1:12" s="2" customFormat="1" ht="12.75" customHeight="1">
      <c r="A82" s="1"/>
      <c r="B82" s="1"/>
      <c r="C82" s="1"/>
      <c r="D82" s="1"/>
      <c r="E82" s="1"/>
      <c r="F82" s="3"/>
      <c r="G82" s="27"/>
      <c r="H82" s="26"/>
      <c r="J82" s="1"/>
      <c r="K82" s="1"/>
      <c r="L82" s="1"/>
    </row>
    <row r="83" spans="1:12" s="2" customFormat="1" ht="12.75" customHeight="1">
      <c r="A83" s="1"/>
      <c r="B83" s="1"/>
      <c r="C83" s="47" t="s">
        <v>31</v>
      </c>
      <c r="D83" s="47" t="s">
        <v>102</v>
      </c>
      <c r="E83" s="88" t="s">
        <v>30</v>
      </c>
      <c r="F83" s="15" t="s">
        <v>0</v>
      </c>
      <c r="G83" s="27"/>
      <c r="H83" s="26"/>
      <c r="J83" s="1"/>
      <c r="K83" s="1"/>
      <c r="L83" s="1"/>
    </row>
    <row r="84" spans="1:12" s="2" customFormat="1" ht="12.75" customHeight="1">
      <c r="A84" s="1"/>
      <c r="B84" s="1"/>
      <c r="C84" s="34"/>
      <c r="D84" s="34"/>
      <c r="E84" s="35"/>
      <c r="F84" s="35"/>
      <c r="G84" s="27"/>
      <c r="H84" s="26"/>
      <c r="J84" s="1"/>
      <c r="K84" s="1"/>
      <c r="L84" s="1"/>
    </row>
    <row r="85" spans="1:12" s="2" customFormat="1" ht="12.75" customHeight="1">
      <c r="A85" s="1"/>
      <c r="B85" s="1"/>
      <c r="C85" s="44" t="s">
        <v>28</v>
      </c>
      <c r="D85" s="48" t="s">
        <v>35</v>
      </c>
      <c r="E85" s="45">
        <v>0.25</v>
      </c>
      <c r="F85" s="6"/>
      <c r="G85" s="27"/>
      <c r="H85" s="26"/>
      <c r="J85" s="1"/>
      <c r="K85" s="1"/>
      <c r="L85" s="1"/>
    </row>
    <row r="86" spans="1:12" s="2" customFormat="1" ht="12.75">
      <c r="A86" s="1"/>
      <c r="B86" s="74"/>
      <c r="C86" s="4"/>
      <c r="D86" s="4"/>
      <c r="E86" s="5"/>
      <c r="F86" s="5"/>
      <c r="G86" s="27"/>
      <c r="H86" s="26"/>
      <c r="J86" s="1"/>
      <c r="K86" s="1"/>
      <c r="L86" s="1"/>
    </row>
    <row r="87" spans="1:12" s="2" customFormat="1" ht="12.75" customHeight="1">
      <c r="A87" s="1"/>
      <c r="B87" s="1"/>
      <c r="C87" s="44" t="s">
        <v>29</v>
      </c>
      <c r="D87" s="48" t="s">
        <v>105</v>
      </c>
      <c r="E87" s="45">
        <v>0.25</v>
      </c>
      <c r="F87" s="6"/>
      <c r="G87" s="27"/>
      <c r="H87" s="26"/>
      <c r="J87" s="1"/>
      <c r="K87" s="1"/>
      <c r="L87" s="1"/>
    </row>
    <row r="88" spans="1:12" s="2" customFormat="1" ht="12.75" customHeight="1">
      <c r="A88" s="1"/>
      <c r="B88" s="1"/>
      <c r="C88" s="4"/>
      <c r="D88" s="5"/>
      <c r="E88" s="4"/>
      <c r="F88" s="6"/>
      <c r="G88" s="27"/>
      <c r="H88" s="26"/>
      <c r="J88" s="1"/>
      <c r="K88" s="1"/>
      <c r="L88" s="1"/>
    </row>
    <row r="89" spans="1:12" s="2" customFormat="1" ht="12.75" customHeight="1">
      <c r="A89" s="1"/>
      <c r="B89" s="1"/>
      <c r="C89" s="44" t="s">
        <v>103</v>
      </c>
      <c r="D89" s="48" t="s">
        <v>107</v>
      </c>
      <c r="E89" s="45">
        <v>0.25</v>
      </c>
      <c r="F89" s="6"/>
      <c r="G89" s="27"/>
      <c r="H89" s="26"/>
      <c r="J89" s="1"/>
      <c r="K89" s="1"/>
      <c r="L89" s="1"/>
    </row>
    <row r="90" spans="1:12" s="2" customFormat="1" ht="12.75" customHeight="1">
      <c r="A90" s="1"/>
      <c r="B90" s="1"/>
      <c r="C90" s="44"/>
      <c r="D90" s="5"/>
      <c r="E90" s="4"/>
      <c r="F90" s="6"/>
      <c r="G90" s="27"/>
      <c r="H90" s="26"/>
      <c r="J90" s="1"/>
      <c r="K90" s="1"/>
      <c r="L90" s="1"/>
    </row>
    <row r="91" spans="1:12" s="2" customFormat="1" ht="30.75" customHeight="1">
      <c r="A91" s="1"/>
      <c r="B91" s="1"/>
      <c r="C91" s="51" t="s">
        <v>104</v>
      </c>
      <c r="D91" s="38" t="s">
        <v>106</v>
      </c>
      <c r="E91" s="66">
        <v>0.25</v>
      </c>
      <c r="F91" s="12"/>
      <c r="G91" s="27"/>
      <c r="H91" s="26"/>
      <c r="J91" s="1"/>
      <c r="K91" s="1"/>
      <c r="L91" s="1"/>
    </row>
    <row r="92" spans="1:12" s="2" customFormat="1" ht="11.25" customHeight="1">
      <c r="A92" s="1"/>
      <c r="B92" s="1"/>
      <c r="C92" s="26"/>
      <c r="D92" s="26"/>
      <c r="E92" s="26"/>
      <c r="F92" s="27"/>
      <c r="G92" s="27"/>
      <c r="H92" s="26"/>
      <c r="J92" s="1"/>
      <c r="K92" s="1"/>
      <c r="L92" s="1"/>
    </row>
    <row r="93" spans="1:12" s="2" customFormat="1" ht="18.75" customHeight="1">
      <c r="A93" s="1"/>
      <c r="B93" s="1"/>
      <c r="C93" s="26"/>
      <c r="D93" s="26"/>
      <c r="E93" s="26"/>
      <c r="F93" s="42">
        <f>ROUNDDOWN(IF(OR(F85=0,F87=0,F89=0,F91=0,F85&gt;4,F87&gt;4,F89&gt;4,F91&gt;4),0,((E85*F85)+(E87*F87)+(E89*F89)+(E91*F91))),1)</f>
        <v>0</v>
      </c>
      <c r="G93" s="27"/>
      <c r="H93" s="26"/>
      <c r="J93" s="1"/>
      <c r="K93" s="1"/>
      <c r="L93" s="1"/>
    </row>
    <row r="94" spans="1:12" s="2" customFormat="1" ht="12.75" customHeight="1">
      <c r="A94" s="1"/>
      <c r="B94" s="1"/>
      <c r="C94" s="26"/>
      <c r="D94" s="26"/>
      <c r="E94" s="26"/>
      <c r="F94" s="27"/>
      <c r="G94" s="27"/>
      <c r="H94" s="26"/>
      <c r="J94" s="1"/>
      <c r="K94" s="1"/>
      <c r="L94" s="1"/>
    </row>
    <row r="95" spans="1:12" s="2" customFormat="1" ht="12.75" customHeight="1">
      <c r="A95" s="1"/>
      <c r="B95" s="1"/>
      <c r="C95" s="26"/>
      <c r="D95" s="26"/>
      <c r="E95" s="26"/>
      <c r="F95" s="27"/>
      <c r="G95" s="27"/>
      <c r="H95" s="26"/>
      <c r="J95" s="1"/>
      <c r="K95" s="1"/>
      <c r="L95" s="1"/>
    </row>
    <row r="96" spans="1:12" s="2" customFormat="1" ht="12.75" customHeight="1">
      <c r="A96" s="1"/>
      <c r="B96" s="1"/>
      <c r="C96" s="26"/>
      <c r="D96" s="26"/>
      <c r="E96" s="26"/>
      <c r="F96" s="27"/>
      <c r="G96" s="27"/>
      <c r="H96" s="26"/>
      <c r="J96" s="1"/>
      <c r="K96" s="1"/>
      <c r="L96" s="1"/>
    </row>
    <row r="97" spans="1:12" s="2" customFormat="1" ht="12.75" customHeight="1">
      <c r="A97" s="1"/>
      <c r="B97" s="1"/>
      <c r="C97" s="26"/>
      <c r="D97" s="26"/>
      <c r="E97" s="26"/>
      <c r="F97" s="27"/>
      <c r="G97" s="27"/>
      <c r="H97" s="26"/>
      <c r="J97" s="1"/>
      <c r="K97" s="1"/>
      <c r="L97" s="1"/>
    </row>
    <row r="98" spans="1:12" s="2" customFormat="1" ht="12.75" customHeight="1">
      <c r="A98" s="1"/>
      <c r="B98" s="1"/>
      <c r="C98" s="26"/>
      <c r="D98" s="26"/>
      <c r="E98" s="26"/>
      <c r="F98" s="27"/>
      <c r="G98" s="27"/>
      <c r="H98" s="26"/>
      <c r="J98" s="1"/>
      <c r="K98" s="1"/>
      <c r="L98" s="1"/>
    </row>
    <row r="99" spans="1:12" s="2" customFormat="1" ht="12.75" customHeight="1">
      <c r="A99" s="1"/>
      <c r="B99" s="1"/>
      <c r="C99" s="26"/>
      <c r="D99" s="26"/>
      <c r="E99" s="26"/>
      <c r="F99" s="27"/>
      <c r="G99" s="27"/>
      <c r="H99" s="26"/>
      <c r="J99" s="1"/>
      <c r="K99" s="1"/>
      <c r="L99" s="1"/>
    </row>
    <row r="100" spans="1:12" s="2" customFormat="1" ht="12.75" customHeight="1">
      <c r="A100" s="1"/>
      <c r="B100" s="1"/>
      <c r="C100" s="26"/>
      <c r="D100" s="26"/>
      <c r="E100" s="26"/>
      <c r="F100" s="27"/>
      <c r="G100" s="27"/>
      <c r="H100" s="26"/>
      <c r="J100" s="1"/>
      <c r="K100" s="1"/>
      <c r="L100" s="1"/>
    </row>
    <row r="101" spans="1:12" s="2" customFormat="1" ht="12.75">
      <c r="A101" s="1"/>
      <c r="B101" s="1"/>
      <c r="C101" s="26"/>
      <c r="D101" s="26"/>
      <c r="E101" s="26"/>
      <c r="F101" s="27"/>
      <c r="G101" s="27"/>
      <c r="H101" s="26"/>
      <c r="J101" s="1"/>
      <c r="K101" s="1"/>
      <c r="L101" s="1"/>
    </row>
    <row r="102" spans="1:12" s="2" customFormat="1" ht="12.75">
      <c r="A102" s="1"/>
      <c r="B102" s="1"/>
      <c r="C102" s="26"/>
      <c r="D102" s="26"/>
      <c r="E102" s="26"/>
      <c r="F102" s="27"/>
      <c r="G102" s="27"/>
      <c r="H102" s="26"/>
      <c r="J102" s="1"/>
      <c r="K102" s="1"/>
      <c r="L102" s="1"/>
    </row>
    <row r="103" spans="1:12" s="2" customFormat="1" ht="12.75">
      <c r="A103" s="1"/>
      <c r="B103" s="1"/>
      <c r="C103" s="26"/>
      <c r="D103" s="26"/>
      <c r="E103" s="26"/>
      <c r="F103" s="27"/>
      <c r="G103" s="27"/>
      <c r="H103" s="26"/>
      <c r="J103" s="1"/>
      <c r="K103" s="1"/>
      <c r="L103" s="1"/>
    </row>
  </sheetData>
  <sheetProtection/>
  <mergeCells count="3">
    <mergeCell ref="A1:F1"/>
    <mergeCell ref="A3:F3"/>
    <mergeCell ref="A81:C81"/>
  </mergeCells>
  <dataValidations count="1">
    <dataValidation type="decimal" allowBlank="1" showInputMessage="1" showErrorMessage="1" errorTitle="Ungültige Eingabe" error="Alle Teilnoten müssen mindestens 4,0 sein!" sqref="F91 F85 F87 F89 F18 F16 F14 F20 F67 F69 F53 F32 F30 F55">
      <formula1>1</formula1>
      <formula2>4</formula2>
    </dataValidation>
  </dataValidations>
  <printOptions horizontalCentered="1"/>
  <pageMargins left="0.7874015748031497" right="0.7874015748031497" top="0.3937007874015748" bottom="0.3937007874015748"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tabColor rgb="FF92D050"/>
  </sheetPr>
  <dimension ref="A1:L109"/>
  <sheetViews>
    <sheetView zoomScalePageLayoutView="0" workbookViewId="0" topLeftCell="A1">
      <selection activeCell="F14" sqref="F14"/>
    </sheetView>
  </sheetViews>
  <sheetFormatPr defaultColWidth="11.421875" defaultRowHeight="12.75"/>
  <cols>
    <col min="1" max="1" width="4.00390625" style="1" customWidth="1"/>
    <col min="2" max="2" width="9.28125" style="1" bestFit="1" customWidth="1"/>
    <col min="3" max="3" width="27.8515625" style="1" customWidth="1"/>
    <col min="4" max="4" width="35.57421875" style="1" customWidth="1"/>
    <col min="5" max="5" width="12.140625" style="3" bestFit="1" customWidth="1"/>
    <col min="6" max="6" width="10.7109375" style="3" bestFit="1" customWidth="1"/>
    <col min="7" max="7" width="12.28125" style="1" customWidth="1"/>
    <col min="8" max="8" width="11.00390625" style="1" customWidth="1"/>
    <col min="9" max="9" width="12.28125" style="2" customWidth="1"/>
    <col min="10" max="16384" width="11.421875" style="1" customWidth="1"/>
  </cols>
  <sheetData>
    <row r="1" spans="1:9" ht="23.25">
      <c r="A1" s="94" t="s">
        <v>5</v>
      </c>
      <c r="B1" s="94"/>
      <c r="C1" s="94"/>
      <c r="D1" s="94"/>
      <c r="E1" s="94"/>
      <c r="F1" s="94"/>
      <c r="G1" s="23"/>
      <c r="H1" s="23"/>
      <c r="I1" s="23"/>
    </row>
    <row r="3" spans="1:9" ht="26.25">
      <c r="A3" s="95" t="s">
        <v>115</v>
      </c>
      <c r="B3" s="95"/>
      <c r="C3" s="95"/>
      <c r="D3" s="95"/>
      <c r="E3" s="95"/>
      <c r="F3" s="95"/>
      <c r="G3" s="23"/>
      <c r="H3" s="23"/>
      <c r="I3" s="23"/>
    </row>
    <row r="6" spans="1:9" ht="20.25">
      <c r="A6" s="28" t="s">
        <v>34</v>
      </c>
      <c r="B6" s="28"/>
      <c r="C6" s="28"/>
      <c r="D6" s="16"/>
      <c r="E6" s="17"/>
      <c r="F6" s="17"/>
      <c r="G6" s="24"/>
      <c r="H6" s="24"/>
      <c r="I6" s="18"/>
    </row>
    <row r="7" spans="1:9" ht="12.75">
      <c r="A7" s="24"/>
      <c r="D7" s="24"/>
      <c r="E7" s="25"/>
      <c r="F7" s="25"/>
      <c r="G7" s="24"/>
      <c r="H7" s="24"/>
      <c r="I7" s="18"/>
    </row>
    <row r="8" spans="1:9" ht="12.75">
      <c r="A8" s="24"/>
      <c r="D8" s="24"/>
      <c r="E8" s="25"/>
      <c r="F8" s="25"/>
      <c r="G8" s="24"/>
      <c r="H8" s="24"/>
      <c r="I8" s="18"/>
    </row>
    <row r="9" spans="1:9" ht="14.25">
      <c r="A9" s="33" t="s">
        <v>35</v>
      </c>
      <c r="B9" s="33"/>
      <c r="C9" s="33"/>
      <c r="G9" s="24"/>
      <c r="H9" s="24"/>
      <c r="I9" s="18"/>
    </row>
    <row r="10" spans="3:9" ht="14.25">
      <c r="C10" s="29"/>
      <c r="G10" s="24"/>
      <c r="H10" s="24"/>
      <c r="I10" s="18"/>
    </row>
    <row r="11" spans="3:9" ht="12.75">
      <c r="C11" s="24"/>
      <c r="H11" s="24"/>
      <c r="I11" s="18"/>
    </row>
    <row r="12" spans="1:9" ht="12.75">
      <c r="A12" s="16"/>
      <c r="B12" s="19"/>
      <c r="C12" s="14" t="s">
        <v>8</v>
      </c>
      <c r="D12" s="14" t="s">
        <v>7</v>
      </c>
      <c r="E12" s="13" t="s">
        <v>4</v>
      </c>
      <c r="F12" s="15" t="s">
        <v>0</v>
      </c>
      <c r="G12" s="24"/>
      <c r="H12" s="24"/>
      <c r="I12" s="18"/>
    </row>
    <row r="13" spans="1:9" ht="12.75">
      <c r="A13" s="24"/>
      <c r="B13" s="43"/>
      <c r="C13" s="34"/>
      <c r="D13" s="34"/>
      <c r="E13" s="35"/>
      <c r="F13" s="35"/>
      <c r="G13" s="24"/>
      <c r="H13" s="24"/>
      <c r="I13" s="18"/>
    </row>
    <row r="14" spans="1:9" ht="12.75">
      <c r="A14" s="17"/>
      <c r="B14" s="53"/>
      <c r="C14" s="44" t="s">
        <v>9</v>
      </c>
      <c r="D14" s="5"/>
      <c r="E14" s="4">
        <v>3</v>
      </c>
      <c r="F14" s="6"/>
      <c r="G14" s="24"/>
      <c r="H14" s="24"/>
      <c r="I14" s="18"/>
    </row>
    <row r="15" spans="1:9" ht="12.75">
      <c r="A15" s="16"/>
      <c r="B15" s="19"/>
      <c r="C15" s="4"/>
      <c r="D15" s="4"/>
      <c r="E15" s="5"/>
      <c r="F15" s="5"/>
      <c r="G15" s="24"/>
      <c r="H15" s="24"/>
      <c r="I15" s="18"/>
    </row>
    <row r="16" spans="1:9" ht="12.75">
      <c r="A16" s="17"/>
      <c r="B16" s="53"/>
      <c r="C16" s="44" t="s">
        <v>11</v>
      </c>
      <c r="D16" s="5"/>
      <c r="E16" s="4">
        <v>3</v>
      </c>
      <c r="F16" s="6"/>
      <c r="G16" s="24"/>
      <c r="H16" s="24"/>
      <c r="I16" s="18"/>
    </row>
    <row r="17" spans="1:9" ht="12.75">
      <c r="A17" s="17"/>
      <c r="B17" s="21"/>
      <c r="C17" s="4"/>
      <c r="D17" s="5"/>
      <c r="E17" s="4"/>
      <c r="F17" s="6"/>
      <c r="G17" s="24"/>
      <c r="H17" s="24"/>
      <c r="I17" s="18"/>
    </row>
    <row r="18" spans="1:9" ht="12.75">
      <c r="A18" s="54"/>
      <c r="B18" s="53"/>
      <c r="C18" s="44" t="s">
        <v>36</v>
      </c>
      <c r="D18" s="5"/>
      <c r="E18" s="4">
        <v>3</v>
      </c>
      <c r="F18" s="6"/>
      <c r="G18" s="24"/>
      <c r="H18" s="24"/>
      <c r="I18" s="18"/>
    </row>
    <row r="19" spans="1:9" ht="12.75">
      <c r="A19" s="17"/>
      <c r="B19" s="53"/>
      <c r="C19" s="44"/>
      <c r="D19" s="5"/>
      <c r="E19" s="4"/>
      <c r="F19" s="6"/>
      <c r="G19" s="24"/>
      <c r="H19" s="24"/>
      <c r="I19" s="18"/>
    </row>
    <row r="20" spans="1:9" ht="12.75">
      <c r="A20" s="54"/>
      <c r="B20" s="53"/>
      <c r="C20" s="51" t="s">
        <v>37</v>
      </c>
      <c r="D20" s="38" t="s">
        <v>38</v>
      </c>
      <c r="E20" s="10">
        <v>1</v>
      </c>
      <c r="F20" s="12"/>
      <c r="G20" s="24"/>
      <c r="H20" s="24"/>
      <c r="I20" s="18"/>
    </row>
    <row r="21" spans="4:9" ht="12.75">
      <c r="D21" s="16"/>
      <c r="E21" s="17"/>
      <c r="F21" s="17"/>
      <c r="G21" s="24"/>
      <c r="H21" s="24"/>
      <c r="I21" s="18"/>
    </row>
    <row r="22" spans="3:8" ht="15">
      <c r="C22" s="76"/>
      <c r="D22" s="57" t="s">
        <v>48</v>
      </c>
      <c r="E22" s="58">
        <v>9</v>
      </c>
      <c r="F22" s="59">
        <f>IF(OR(F14=0,F16=0,F18=0,F14&gt;4,F16&gt;4,F18&gt;4),0,ROUNDDOWN((E14*F14+E16*F16+E18*F18)/E22,1))</f>
        <v>0</v>
      </c>
      <c r="G22" s="63"/>
      <c r="H22" s="26"/>
    </row>
    <row r="23" spans="3:8" ht="15">
      <c r="C23" s="76"/>
      <c r="E23" s="60"/>
      <c r="F23" s="60"/>
      <c r="G23" s="63"/>
      <c r="H23" s="26"/>
    </row>
    <row r="24" spans="3:8" ht="15">
      <c r="C24" s="76"/>
      <c r="D24" s="57" t="s">
        <v>49</v>
      </c>
      <c r="E24" s="58">
        <v>1</v>
      </c>
      <c r="F24" s="59">
        <f>IF(OR(F20=0,F20&gt;4),0,F20)</f>
        <v>0</v>
      </c>
      <c r="G24" s="63"/>
      <c r="H24" s="26"/>
    </row>
    <row r="25" spans="3:8" ht="15">
      <c r="C25" s="76"/>
      <c r="G25" s="63"/>
      <c r="H25" s="26"/>
    </row>
    <row r="26" spans="3:8" ht="15">
      <c r="C26" s="76"/>
      <c r="D26" s="61" t="s">
        <v>50</v>
      </c>
      <c r="E26" s="62">
        <f>SUM(E13:E20)</f>
        <v>10</v>
      </c>
      <c r="F26" s="63">
        <f>IF(OR(F22=0,F24=0),0,ROUNDDOWN((F22*20%)+(F24*80%),1))</f>
        <v>0</v>
      </c>
      <c r="G26" s="63"/>
      <c r="H26" s="26"/>
    </row>
    <row r="27" spans="3:8" ht="15">
      <c r="C27" s="76"/>
      <c r="D27" s="61"/>
      <c r="E27" s="32"/>
      <c r="F27" s="52"/>
      <c r="G27" s="63"/>
      <c r="H27" s="26"/>
    </row>
    <row r="28" spans="3:8" ht="15">
      <c r="C28" s="76"/>
      <c r="D28" s="61"/>
      <c r="E28" s="32"/>
      <c r="F28" s="52"/>
      <c r="G28" s="63"/>
      <c r="H28" s="26"/>
    </row>
    <row r="29" spans="7:8" ht="12.75">
      <c r="G29" s="26"/>
      <c r="H29" s="26"/>
    </row>
    <row r="30" spans="7:8" ht="12.75">
      <c r="G30" s="26"/>
      <c r="H30" s="26"/>
    </row>
    <row r="31" spans="1:8" ht="14.25">
      <c r="A31" s="33" t="s">
        <v>39</v>
      </c>
      <c r="B31" s="33"/>
      <c r="C31" s="33"/>
      <c r="G31" s="26"/>
      <c r="H31" s="26"/>
    </row>
    <row r="32" spans="7:8" ht="12.75">
      <c r="G32" s="26"/>
      <c r="H32" s="26"/>
    </row>
    <row r="33" spans="7:8" ht="12.75">
      <c r="G33" s="26"/>
      <c r="H33" s="26"/>
    </row>
    <row r="34" spans="1:12" s="2" customFormat="1" ht="12.75">
      <c r="A34" s="16"/>
      <c r="B34" s="19"/>
      <c r="C34" s="14" t="s">
        <v>8</v>
      </c>
      <c r="D34" s="14" t="s">
        <v>7</v>
      </c>
      <c r="E34" s="13" t="s">
        <v>4</v>
      </c>
      <c r="F34" s="15" t="s">
        <v>0</v>
      </c>
      <c r="G34" s="26"/>
      <c r="H34" s="26"/>
      <c r="J34" s="1"/>
      <c r="K34" s="1"/>
      <c r="L34" s="1"/>
    </row>
    <row r="35" spans="1:12" s="2" customFormat="1" ht="12.75">
      <c r="A35" s="24"/>
      <c r="B35" s="43"/>
      <c r="C35" s="34"/>
      <c r="D35" s="34"/>
      <c r="E35" s="35"/>
      <c r="F35" s="35"/>
      <c r="G35" s="26"/>
      <c r="H35" s="26"/>
      <c r="J35" s="1"/>
      <c r="K35" s="1"/>
      <c r="L35" s="1"/>
    </row>
    <row r="36" spans="1:12" s="2" customFormat="1" ht="12.75">
      <c r="A36" s="54"/>
      <c r="B36" s="53"/>
      <c r="C36" s="44" t="s">
        <v>81</v>
      </c>
      <c r="D36" s="48"/>
      <c r="E36" s="5">
        <v>2</v>
      </c>
      <c r="F36" s="6"/>
      <c r="G36" s="26"/>
      <c r="H36" s="26"/>
      <c r="J36" s="1"/>
      <c r="K36" s="1"/>
      <c r="L36" s="1"/>
    </row>
    <row r="37" spans="1:12" s="2" customFormat="1" ht="12.75">
      <c r="A37" s="16"/>
      <c r="B37" s="19"/>
      <c r="C37" s="4"/>
      <c r="D37" s="4"/>
      <c r="E37" s="5"/>
      <c r="F37" s="5"/>
      <c r="G37" s="26"/>
      <c r="H37" s="26"/>
      <c r="J37" s="1"/>
      <c r="K37" s="1"/>
      <c r="L37" s="1"/>
    </row>
    <row r="38" spans="1:12" s="2" customFormat="1" ht="12.75">
      <c r="A38" s="55"/>
      <c r="B38" s="53"/>
      <c r="C38" s="51" t="s">
        <v>81</v>
      </c>
      <c r="D38" s="11"/>
      <c r="E38" s="11">
        <v>2</v>
      </c>
      <c r="F38" s="12"/>
      <c r="G38" s="26"/>
      <c r="H38" s="26"/>
      <c r="J38" s="1"/>
      <c r="K38" s="1"/>
      <c r="L38" s="1"/>
    </row>
    <row r="39" spans="1:12" s="2" customFormat="1" ht="12.75">
      <c r="A39" s="16"/>
      <c r="B39" s="16"/>
      <c r="C39" s="16"/>
      <c r="D39" s="16"/>
      <c r="E39" s="17"/>
      <c r="F39" s="17"/>
      <c r="G39" s="26"/>
      <c r="H39" s="26"/>
      <c r="J39" s="1"/>
      <c r="K39" s="1"/>
      <c r="L39" s="1"/>
    </row>
    <row r="40" spans="1:12" s="2" customFormat="1" ht="12.75">
      <c r="A40" s="16"/>
      <c r="B40" s="16"/>
      <c r="C40" s="74"/>
      <c r="D40" s="17"/>
      <c r="E40" s="32">
        <f>SUM(E35:E38)</f>
        <v>4</v>
      </c>
      <c r="F40" s="37">
        <f>IF(OR(F36=0,F38=0,F36&gt;4,F38&gt;4),0,ROUNDDOWN((E36*F36+E38*F38)/E40,1))</f>
        <v>0</v>
      </c>
      <c r="G40" s="26"/>
      <c r="H40" s="26"/>
      <c r="J40" s="1"/>
      <c r="K40" s="1"/>
      <c r="L40" s="1"/>
    </row>
    <row r="41" spans="1:12" s="2" customFormat="1" ht="12.75">
      <c r="A41" s="1"/>
      <c r="B41" s="1"/>
      <c r="C41" s="1"/>
      <c r="D41" s="1"/>
      <c r="E41" s="3"/>
      <c r="F41" s="3"/>
      <c r="G41" s="1"/>
      <c r="H41" s="26"/>
      <c r="J41" s="1"/>
      <c r="K41" s="1"/>
      <c r="L41" s="1"/>
    </row>
    <row r="42" spans="1:12" s="2" customFormat="1" ht="12.75">
      <c r="A42" s="1"/>
      <c r="B42" s="1"/>
      <c r="C42" s="1"/>
      <c r="D42" s="1"/>
      <c r="E42" s="3"/>
      <c r="F42" s="3"/>
      <c r="G42" s="1"/>
      <c r="H42" s="26"/>
      <c r="J42" s="1"/>
      <c r="K42" s="1"/>
      <c r="L42" s="1"/>
    </row>
    <row r="43" spans="1:12" s="2" customFormat="1" ht="12.75">
      <c r="A43" s="1"/>
      <c r="B43" s="1"/>
      <c r="C43" s="1"/>
      <c r="D43" s="1"/>
      <c r="E43" s="1"/>
      <c r="F43" s="1"/>
      <c r="G43" s="26"/>
      <c r="H43" s="26"/>
      <c r="J43" s="1"/>
      <c r="K43" s="1"/>
      <c r="L43" s="1"/>
    </row>
    <row r="44" spans="1:12" s="2" customFormat="1" ht="12.75">
      <c r="A44" s="1"/>
      <c r="B44" s="1"/>
      <c r="C44" s="1"/>
      <c r="D44" s="1"/>
      <c r="E44" s="1"/>
      <c r="F44" s="1"/>
      <c r="G44" s="26"/>
      <c r="H44" s="26"/>
      <c r="J44" s="1"/>
      <c r="K44" s="1"/>
      <c r="L44" s="1"/>
    </row>
    <row r="45" spans="1:12" s="2" customFormat="1" ht="12.75">
      <c r="A45" s="1"/>
      <c r="B45" s="1"/>
      <c r="C45" s="1"/>
      <c r="D45" s="1"/>
      <c r="E45" s="1"/>
      <c r="F45" s="1"/>
      <c r="G45" s="26"/>
      <c r="H45" s="26"/>
      <c r="J45" s="1"/>
      <c r="K45" s="1"/>
      <c r="L45" s="1"/>
    </row>
    <row r="46" spans="1:12" s="2" customFormat="1" ht="12.75">
      <c r="A46" s="1"/>
      <c r="B46" s="1"/>
      <c r="C46" s="1"/>
      <c r="D46" s="1"/>
      <c r="E46" s="3"/>
      <c r="F46" s="3"/>
      <c r="G46" s="26"/>
      <c r="H46" s="26"/>
      <c r="J46" s="1"/>
      <c r="K46" s="1"/>
      <c r="L46" s="1"/>
    </row>
    <row r="47" spans="1:12" s="2" customFormat="1" ht="12.75">
      <c r="A47" s="1"/>
      <c r="B47" s="1"/>
      <c r="C47" s="1"/>
      <c r="D47" s="1"/>
      <c r="E47" s="3"/>
      <c r="F47" s="3"/>
      <c r="G47" s="26"/>
      <c r="H47" s="26"/>
      <c r="J47" s="1"/>
      <c r="K47" s="1"/>
      <c r="L47" s="1"/>
    </row>
    <row r="48" spans="1:12" s="2" customFormat="1" ht="20.25">
      <c r="A48" s="28" t="s">
        <v>112</v>
      </c>
      <c r="B48" s="28"/>
      <c r="C48" s="28"/>
      <c r="D48" s="1"/>
      <c r="E48" s="3"/>
      <c r="F48" s="3"/>
      <c r="G48" s="26"/>
      <c r="H48" s="26"/>
      <c r="J48" s="1"/>
      <c r="K48" s="1"/>
      <c r="L48" s="1"/>
    </row>
    <row r="49" spans="1:11" s="2" customFormat="1" ht="12.75">
      <c r="A49" s="1"/>
      <c r="B49" s="1"/>
      <c r="C49" s="1"/>
      <c r="D49" s="1"/>
      <c r="E49" s="3"/>
      <c r="F49" s="3"/>
      <c r="G49" s="26"/>
      <c r="H49" s="26"/>
      <c r="J49" s="1"/>
      <c r="K49" s="1"/>
    </row>
    <row r="50" spans="2:11" s="2" customFormat="1" ht="12.75">
      <c r="B50" s="1"/>
      <c r="C50" s="1"/>
      <c r="D50" s="1"/>
      <c r="E50" s="3"/>
      <c r="F50" s="3"/>
      <c r="G50" s="26"/>
      <c r="H50" s="26"/>
      <c r="J50" s="1"/>
      <c r="K50" s="1"/>
    </row>
    <row r="51" spans="1:11" s="2" customFormat="1" ht="15.75">
      <c r="A51" s="56"/>
      <c r="B51" s="1"/>
      <c r="C51" s="1"/>
      <c r="D51" s="1"/>
      <c r="E51" s="3"/>
      <c r="F51" s="3"/>
      <c r="G51" s="26"/>
      <c r="H51" s="26"/>
      <c r="J51" s="1"/>
      <c r="K51" s="1"/>
    </row>
    <row r="52" spans="1:11" s="2" customFormat="1" ht="12.75">
      <c r="A52" s="1"/>
      <c r="B52" s="1"/>
      <c r="C52" s="1"/>
      <c r="D52" s="1"/>
      <c r="E52" s="3"/>
      <c r="F52" s="3"/>
      <c r="G52" s="26"/>
      <c r="H52" s="26"/>
      <c r="J52" s="1"/>
      <c r="K52" s="1"/>
    </row>
    <row r="53" spans="1:11" s="2" customFormat="1" ht="12.75">
      <c r="A53" s="1"/>
      <c r="B53" s="1"/>
      <c r="C53" s="1"/>
      <c r="D53" s="1"/>
      <c r="E53" s="3"/>
      <c r="F53" s="3"/>
      <c r="G53" s="26"/>
      <c r="H53" s="26"/>
      <c r="J53" s="1"/>
      <c r="K53" s="1"/>
    </row>
    <row r="54" spans="1:11" s="2" customFormat="1" ht="14.25">
      <c r="A54" s="33" t="s">
        <v>100</v>
      </c>
      <c r="B54" s="33"/>
      <c r="C54" s="33"/>
      <c r="D54" s="1"/>
      <c r="E54" s="3"/>
      <c r="F54" s="3"/>
      <c r="G54" s="26"/>
      <c r="H54" s="26"/>
      <c r="J54" s="1"/>
      <c r="K54" s="1"/>
    </row>
    <row r="55" spans="1:11" s="2" customFormat="1" ht="12.75">
      <c r="A55" s="1"/>
      <c r="B55" s="1"/>
      <c r="C55" s="1"/>
      <c r="D55" s="1"/>
      <c r="E55" s="3"/>
      <c r="F55" s="3"/>
      <c r="G55" s="26"/>
      <c r="H55" s="26"/>
      <c r="J55" s="1"/>
      <c r="K55" s="1"/>
    </row>
    <row r="56" spans="1:11" s="2" customFormat="1" ht="12.75">
      <c r="A56" s="1"/>
      <c r="B56" s="1"/>
      <c r="C56" s="1"/>
      <c r="D56" s="1"/>
      <c r="E56" s="3"/>
      <c r="F56" s="3"/>
      <c r="G56" s="26"/>
      <c r="H56" s="26"/>
      <c r="J56" s="1"/>
      <c r="K56" s="1"/>
    </row>
    <row r="57" spans="1:11" s="2" customFormat="1" ht="12.75">
      <c r="A57" s="16"/>
      <c r="B57" s="19"/>
      <c r="C57" s="14" t="s">
        <v>8</v>
      </c>
      <c r="D57" s="14" t="s">
        <v>7</v>
      </c>
      <c r="E57" s="13" t="s">
        <v>4</v>
      </c>
      <c r="F57" s="15" t="s">
        <v>0</v>
      </c>
      <c r="G57" s="26"/>
      <c r="H57" s="26"/>
      <c r="J57" s="1"/>
      <c r="K57" s="1"/>
    </row>
    <row r="58" spans="1:11" s="2" customFormat="1" ht="12.75">
      <c r="A58" s="24"/>
      <c r="B58" s="43"/>
      <c r="C58" s="34"/>
      <c r="D58" s="34"/>
      <c r="E58" s="35"/>
      <c r="F58" s="35"/>
      <c r="G58" s="26"/>
      <c r="H58" s="26"/>
      <c r="J58" s="1"/>
      <c r="K58" s="1"/>
    </row>
    <row r="59" spans="1:11" s="2" customFormat="1" ht="12.75">
      <c r="A59" s="54"/>
      <c r="B59" s="53"/>
      <c r="C59" s="44" t="s">
        <v>10</v>
      </c>
      <c r="D59" s="48" t="s">
        <v>110</v>
      </c>
      <c r="E59" s="44">
        <v>4</v>
      </c>
      <c r="F59" s="6"/>
      <c r="G59" s="26"/>
      <c r="H59" s="26"/>
      <c r="J59" s="1"/>
      <c r="K59" s="1"/>
    </row>
    <row r="60" spans="1:11" s="2" customFormat="1" ht="12.75">
      <c r="A60" s="16"/>
      <c r="B60" s="19"/>
      <c r="C60" s="4"/>
      <c r="D60" s="4"/>
      <c r="E60" s="5"/>
      <c r="F60" s="5"/>
      <c r="G60" s="26"/>
      <c r="H60" s="26"/>
      <c r="J60" s="1"/>
      <c r="K60" s="1"/>
    </row>
    <row r="61" spans="1:11" s="2" customFormat="1" ht="12.75">
      <c r="A61" s="55"/>
      <c r="B61" s="53"/>
      <c r="C61" s="51" t="s">
        <v>10</v>
      </c>
      <c r="D61" s="38" t="s">
        <v>111</v>
      </c>
      <c r="E61" s="10">
        <v>4</v>
      </c>
      <c r="F61" s="12"/>
      <c r="G61" s="26"/>
      <c r="H61" s="26"/>
      <c r="J61" s="1"/>
      <c r="K61" s="1"/>
    </row>
    <row r="62" spans="1:11" s="2" customFormat="1" ht="12.75">
      <c r="A62" s="16"/>
      <c r="B62" s="16"/>
      <c r="C62" s="16"/>
      <c r="D62" s="16"/>
      <c r="E62" s="17"/>
      <c r="F62" s="17"/>
      <c r="G62" s="26"/>
      <c r="H62" s="26"/>
      <c r="J62" s="1"/>
      <c r="K62" s="1"/>
    </row>
    <row r="63" spans="1:11" s="2" customFormat="1" ht="12.75">
      <c r="A63" s="16"/>
      <c r="B63" s="16"/>
      <c r="C63" s="74"/>
      <c r="D63" s="17"/>
      <c r="E63" s="32">
        <f>SUM(E58:E61)</f>
        <v>8</v>
      </c>
      <c r="F63" s="37">
        <f>IF(OR(F59=0,F61=0,F59&gt;4,F61&gt;4),0,(F59+F61)/2)</f>
        <v>0</v>
      </c>
      <c r="G63" s="26"/>
      <c r="H63" s="26"/>
      <c r="J63" s="1"/>
      <c r="K63" s="1"/>
    </row>
    <row r="64" spans="1:11" s="2" customFormat="1" ht="12.75">
      <c r="A64" s="1"/>
      <c r="B64" s="1"/>
      <c r="C64" s="1"/>
      <c r="D64" s="1"/>
      <c r="E64" s="1"/>
      <c r="F64" s="1"/>
      <c r="G64" s="26"/>
      <c r="H64" s="26"/>
      <c r="J64" s="1"/>
      <c r="K64" s="1"/>
    </row>
    <row r="65" spans="1:11" s="2" customFormat="1" ht="12.75">
      <c r="A65" s="1"/>
      <c r="B65" s="1"/>
      <c r="C65" s="1"/>
      <c r="D65" s="1"/>
      <c r="E65" s="1"/>
      <c r="F65" s="1"/>
      <c r="G65" s="26"/>
      <c r="H65" s="26"/>
      <c r="J65" s="1"/>
      <c r="K65" s="1"/>
    </row>
    <row r="66" spans="1:11" s="2" customFormat="1" ht="12.75">
      <c r="A66" s="1"/>
      <c r="B66" s="1"/>
      <c r="C66" s="1"/>
      <c r="D66" s="1"/>
      <c r="E66" s="1"/>
      <c r="F66" s="1"/>
      <c r="G66" s="26"/>
      <c r="H66" s="26"/>
      <c r="J66" s="1"/>
      <c r="K66" s="1"/>
    </row>
    <row r="67" spans="1:11" s="2" customFormat="1" ht="12.75">
      <c r="A67" s="1"/>
      <c r="B67" s="1"/>
      <c r="C67" s="1"/>
      <c r="D67" s="1"/>
      <c r="E67" s="1"/>
      <c r="F67" s="1"/>
      <c r="G67" s="26"/>
      <c r="H67" s="26"/>
      <c r="J67" s="1"/>
      <c r="K67" s="1"/>
    </row>
    <row r="68" spans="1:11" s="2" customFormat="1" ht="14.25">
      <c r="A68" s="33" t="s">
        <v>101</v>
      </c>
      <c r="B68" s="33"/>
      <c r="C68" s="33"/>
      <c r="D68" s="33"/>
      <c r="E68" s="3"/>
      <c r="F68" s="3"/>
      <c r="G68" s="26"/>
      <c r="H68" s="26"/>
      <c r="J68" s="1"/>
      <c r="K68" s="1"/>
    </row>
    <row r="69" spans="1:11" s="2" customFormat="1" ht="14.25">
      <c r="A69" s="1"/>
      <c r="B69" s="1"/>
      <c r="C69" s="29"/>
      <c r="D69" s="1"/>
      <c r="E69" s="3"/>
      <c r="F69" s="3"/>
      <c r="G69" s="26"/>
      <c r="H69" s="26"/>
      <c r="J69" s="1"/>
      <c r="K69" s="1"/>
    </row>
    <row r="70" spans="1:11" s="2" customFormat="1" ht="12.75">
      <c r="A70" s="1"/>
      <c r="B70" s="1"/>
      <c r="C70" s="24"/>
      <c r="D70" s="1"/>
      <c r="E70" s="3"/>
      <c r="F70" s="3"/>
      <c r="G70" s="26"/>
      <c r="H70" s="26"/>
      <c r="J70" s="1"/>
      <c r="K70" s="1"/>
    </row>
    <row r="71" spans="1:11" s="2" customFormat="1" ht="12.75">
      <c r="A71" s="16"/>
      <c r="B71" s="19"/>
      <c r="C71" s="14" t="s">
        <v>8</v>
      </c>
      <c r="D71" s="14" t="s">
        <v>7</v>
      </c>
      <c r="E71" s="13" t="s">
        <v>4</v>
      </c>
      <c r="F71" s="15" t="s">
        <v>0</v>
      </c>
      <c r="G71" s="26"/>
      <c r="H71" s="26"/>
      <c r="J71" s="1"/>
      <c r="K71" s="1"/>
    </row>
    <row r="72" spans="1:11" s="2" customFormat="1" ht="12.75">
      <c r="A72" s="24"/>
      <c r="B72" s="43"/>
      <c r="C72" s="34"/>
      <c r="D72" s="34"/>
      <c r="E72" s="35"/>
      <c r="F72" s="35"/>
      <c r="G72" s="26"/>
      <c r="H72" s="26"/>
      <c r="J72" s="1"/>
      <c r="K72" s="1"/>
    </row>
    <row r="73" spans="1:11" s="2" customFormat="1" ht="12.75">
      <c r="A73" s="55"/>
      <c r="B73" s="53"/>
      <c r="C73" s="44" t="s">
        <v>108</v>
      </c>
      <c r="D73" s="5"/>
      <c r="E73" s="4">
        <v>4</v>
      </c>
      <c r="F73" s="6"/>
      <c r="G73" s="26"/>
      <c r="H73" s="26"/>
      <c r="J73" s="1"/>
      <c r="K73" s="1"/>
    </row>
    <row r="74" spans="1:11" s="2" customFormat="1" ht="12.75">
      <c r="A74" s="16"/>
      <c r="B74" s="19"/>
      <c r="C74" s="4"/>
      <c r="D74" s="5"/>
      <c r="E74" s="4"/>
      <c r="F74" s="6"/>
      <c r="G74" s="26"/>
      <c r="H74" s="26"/>
      <c r="J74" s="1"/>
      <c r="K74" s="1"/>
    </row>
    <row r="75" spans="1:11" s="2" customFormat="1" ht="12.75">
      <c r="A75" s="55"/>
      <c r="B75" s="53"/>
      <c r="C75" s="51" t="s">
        <v>109</v>
      </c>
      <c r="D75" s="11"/>
      <c r="E75" s="10">
        <v>5</v>
      </c>
      <c r="F75" s="12"/>
      <c r="G75" s="26"/>
      <c r="H75" s="26"/>
      <c r="J75" s="1"/>
      <c r="K75" s="1"/>
    </row>
    <row r="76" spans="1:11" s="2" customFormat="1" ht="12.75">
      <c r="A76" s="1"/>
      <c r="B76" s="1"/>
      <c r="C76" s="1"/>
      <c r="D76" s="1"/>
      <c r="E76" s="3"/>
      <c r="F76" s="3"/>
      <c r="G76" s="26"/>
      <c r="H76" s="26"/>
      <c r="J76" s="1"/>
      <c r="K76" s="1"/>
    </row>
    <row r="77" spans="1:11" s="2" customFormat="1" ht="12.75">
      <c r="A77" s="1"/>
      <c r="B77" s="1"/>
      <c r="C77" s="74"/>
      <c r="D77" s="1"/>
      <c r="E77" s="32">
        <f>SUM(E72:E75)</f>
        <v>9</v>
      </c>
      <c r="F77" s="37">
        <f>IF(OR(F73=0,F75=0,F73&gt;4,F75&gt;4),0,(F73+F75)/2)</f>
        <v>0</v>
      </c>
      <c r="G77" s="26"/>
      <c r="H77" s="26"/>
      <c r="J77" s="1"/>
      <c r="K77" s="1"/>
    </row>
    <row r="78" spans="1:11" s="2" customFormat="1" ht="12.75">
      <c r="A78" s="1"/>
      <c r="B78" s="1"/>
      <c r="C78" s="1"/>
      <c r="D78" s="1"/>
      <c r="E78" s="1"/>
      <c r="F78" s="1"/>
      <c r="G78" s="26"/>
      <c r="H78" s="26"/>
      <c r="J78" s="1"/>
      <c r="K78" s="1"/>
    </row>
    <row r="79" spans="1:11" s="2" customFormat="1" ht="12.75">
      <c r="A79" s="1"/>
      <c r="B79" s="1"/>
      <c r="C79" s="1"/>
      <c r="D79" s="1"/>
      <c r="E79" s="1"/>
      <c r="F79" s="1"/>
      <c r="G79" s="26"/>
      <c r="H79" s="26"/>
      <c r="J79" s="1"/>
      <c r="K79" s="1"/>
    </row>
    <row r="80" spans="1:12" s="2" customFormat="1" ht="12.75" customHeight="1">
      <c r="A80" s="1"/>
      <c r="B80" s="1"/>
      <c r="C80" s="26"/>
      <c r="D80" s="26"/>
      <c r="E80" s="26"/>
      <c r="F80" s="27"/>
      <c r="G80" s="27"/>
      <c r="H80" s="26"/>
      <c r="J80" s="1"/>
      <c r="K80" s="1"/>
      <c r="L80" s="1"/>
    </row>
    <row r="81" spans="1:12" s="2" customFormat="1" ht="12.75" customHeight="1">
      <c r="A81" s="1"/>
      <c r="B81" s="1"/>
      <c r="C81" s="26"/>
      <c r="D81" s="26"/>
      <c r="E81" s="26"/>
      <c r="F81" s="27"/>
      <c r="G81" s="27"/>
      <c r="H81" s="26"/>
      <c r="J81" s="1"/>
      <c r="K81" s="1"/>
      <c r="L81" s="1"/>
    </row>
    <row r="82" spans="1:12" s="2" customFormat="1" ht="12.75" customHeight="1">
      <c r="A82" s="1"/>
      <c r="B82" s="1"/>
      <c r="C82" s="26"/>
      <c r="D82" s="26"/>
      <c r="E82" s="26"/>
      <c r="F82" s="27"/>
      <c r="G82" s="27"/>
      <c r="H82" s="26"/>
      <c r="J82" s="1"/>
      <c r="K82" s="1"/>
      <c r="L82" s="1"/>
    </row>
    <row r="83" spans="1:12" s="2" customFormat="1" ht="12.75" customHeight="1">
      <c r="A83" s="1"/>
      <c r="B83" s="1"/>
      <c r="C83" s="26"/>
      <c r="D83" s="26"/>
      <c r="E83" s="26"/>
      <c r="F83" s="27"/>
      <c r="G83" s="27"/>
      <c r="H83" s="26"/>
      <c r="J83" s="1"/>
      <c r="K83" s="1"/>
      <c r="L83" s="1"/>
    </row>
    <row r="84" spans="1:12" s="2" customFormat="1" ht="12.75" customHeight="1">
      <c r="A84" s="1"/>
      <c r="B84" s="1"/>
      <c r="C84" s="26"/>
      <c r="D84" s="26"/>
      <c r="E84" s="26"/>
      <c r="F84" s="27"/>
      <c r="G84" s="27"/>
      <c r="H84" s="26"/>
      <c r="J84" s="1"/>
      <c r="K84" s="1"/>
      <c r="L84" s="1"/>
    </row>
    <row r="85" spans="1:12" s="2" customFormat="1" ht="12.75" customHeight="1">
      <c r="A85" s="1"/>
      <c r="B85" s="1"/>
      <c r="C85" s="26"/>
      <c r="D85" s="26"/>
      <c r="E85" s="26"/>
      <c r="F85" s="27"/>
      <c r="G85" s="27"/>
      <c r="H85" s="26"/>
      <c r="J85" s="1"/>
      <c r="K85" s="1"/>
      <c r="L85" s="1"/>
    </row>
    <row r="86" spans="1:12" s="2" customFormat="1" ht="12.75" customHeight="1">
      <c r="A86" s="1"/>
      <c r="B86" s="1"/>
      <c r="C86" s="26"/>
      <c r="D86" s="26"/>
      <c r="E86" s="26"/>
      <c r="F86" s="27"/>
      <c r="G86" s="27"/>
      <c r="H86" s="26"/>
      <c r="J86" s="1"/>
      <c r="K86" s="1"/>
      <c r="L86" s="1"/>
    </row>
    <row r="87" spans="1:12" s="2" customFormat="1" ht="18">
      <c r="A87" s="97" t="s">
        <v>33</v>
      </c>
      <c r="B87" s="97"/>
      <c r="C87" s="97"/>
      <c r="D87" s="1"/>
      <c r="E87" s="1"/>
      <c r="F87" s="3"/>
      <c r="G87" s="27"/>
      <c r="H87" s="26"/>
      <c r="J87" s="1"/>
      <c r="K87" s="1"/>
      <c r="L87" s="1"/>
    </row>
    <row r="88" spans="1:12" s="2" customFormat="1" ht="12.75" customHeight="1">
      <c r="A88" s="1"/>
      <c r="B88" s="1"/>
      <c r="C88" s="1"/>
      <c r="D88" s="1"/>
      <c r="E88" s="1"/>
      <c r="F88" s="3"/>
      <c r="G88" s="27"/>
      <c r="H88" s="26"/>
      <c r="J88" s="1"/>
      <c r="K88" s="1"/>
      <c r="L88" s="1"/>
    </row>
    <row r="89" spans="1:12" s="2" customFormat="1" ht="12.75" customHeight="1">
      <c r="A89" s="1"/>
      <c r="B89" s="1"/>
      <c r="C89" s="47" t="s">
        <v>31</v>
      </c>
      <c r="D89" s="47" t="s">
        <v>102</v>
      </c>
      <c r="E89" s="88" t="s">
        <v>30</v>
      </c>
      <c r="F89" s="15" t="s">
        <v>0</v>
      </c>
      <c r="G89" s="27"/>
      <c r="H89" s="26"/>
      <c r="J89" s="1"/>
      <c r="K89" s="1"/>
      <c r="L89" s="1"/>
    </row>
    <row r="90" spans="1:12" s="2" customFormat="1" ht="12.75" customHeight="1">
      <c r="A90" s="1"/>
      <c r="B90" s="1"/>
      <c r="C90" s="34"/>
      <c r="D90" s="34"/>
      <c r="E90" s="35"/>
      <c r="F90" s="35"/>
      <c r="G90" s="27"/>
      <c r="H90" s="26"/>
      <c r="J90" s="1"/>
      <c r="K90" s="1"/>
      <c r="L90" s="1"/>
    </row>
    <row r="91" spans="1:12" s="2" customFormat="1" ht="12.75" customHeight="1">
      <c r="A91" s="1"/>
      <c r="B91" s="1"/>
      <c r="C91" s="44" t="s">
        <v>28</v>
      </c>
      <c r="D91" s="48" t="s">
        <v>35</v>
      </c>
      <c r="E91" s="45">
        <v>0.25</v>
      </c>
      <c r="F91" s="6"/>
      <c r="G91" s="27"/>
      <c r="H91" s="26"/>
      <c r="J91" s="1"/>
      <c r="K91" s="1"/>
      <c r="L91" s="1"/>
    </row>
    <row r="92" spans="1:12" s="2" customFormat="1" ht="12.75">
      <c r="A92" s="1"/>
      <c r="B92" s="74"/>
      <c r="C92" s="4"/>
      <c r="D92" s="4"/>
      <c r="E92" s="5"/>
      <c r="F92" s="5"/>
      <c r="G92" s="27"/>
      <c r="H92" s="26"/>
      <c r="J92" s="1"/>
      <c r="K92" s="1"/>
      <c r="L92" s="1"/>
    </row>
    <row r="93" spans="1:12" s="2" customFormat="1" ht="12.75" customHeight="1">
      <c r="A93" s="1"/>
      <c r="B93" s="1"/>
      <c r="C93" s="44" t="s">
        <v>29</v>
      </c>
      <c r="D93" s="48" t="s">
        <v>105</v>
      </c>
      <c r="E93" s="45">
        <v>0.25</v>
      </c>
      <c r="F93" s="6"/>
      <c r="G93" s="27"/>
      <c r="H93" s="26"/>
      <c r="J93" s="1"/>
      <c r="K93" s="1"/>
      <c r="L93" s="1"/>
    </row>
    <row r="94" spans="1:12" s="2" customFormat="1" ht="12.75" customHeight="1">
      <c r="A94" s="1"/>
      <c r="B94" s="1"/>
      <c r="C94" s="4"/>
      <c r="D94" s="5"/>
      <c r="E94" s="4"/>
      <c r="F94" s="6"/>
      <c r="G94" s="27"/>
      <c r="H94" s="26"/>
      <c r="J94" s="1"/>
      <c r="K94" s="1"/>
      <c r="L94" s="1"/>
    </row>
    <row r="95" spans="1:12" s="2" customFormat="1" ht="12.75" customHeight="1">
      <c r="A95" s="1"/>
      <c r="B95" s="1"/>
      <c r="C95" s="44" t="s">
        <v>103</v>
      </c>
      <c r="D95" s="48" t="s">
        <v>107</v>
      </c>
      <c r="E95" s="45">
        <v>0.25</v>
      </c>
      <c r="F95" s="6"/>
      <c r="G95" s="27"/>
      <c r="H95" s="26"/>
      <c r="J95" s="1"/>
      <c r="K95" s="1"/>
      <c r="L95" s="1"/>
    </row>
    <row r="96" spans="1:12" s="2" customFormat="1" ht="12.75" customHeight="1">
      <c r="A96" s="1"/>
      <c r="B96" s="1"/>
      <c r="C96" s="44"/>
      <c r="D96" s="5"/>
      <c r="E96" s="4"/>
      <c r="F96" s="6"/>
      <c r="G96" s="27"/>
      <c r="H96" s="26"/>
      <c r="J96" s="1"/>
      <c r="K96" s="1"/>
      <c r="L96" s="1"/>
    </row>
    <row r="97" spans="1:12" s="2" customFormat="1" ht="30.75" customHeight="1">
      <c r="A97" s="1"/>
      <c r="B97" s="1"/>
      <c r="C97" s="51" t="s">
        <v>104</v>
      </c>
      <c r="D97" s="38" t="s">
        <v>106</v>
      </c>
      <c r="E97" s="66">
        <v>0.25</v>
      </c>
      <c r="F97" s="12"/>
      <c r="G97" s="27"/>
      <c r="H97" s="26"/>
      <c r="J97" s="1"/>
      <c r="K97" s="1"/>
      <c r="L97" s="1"/>
    </row>
    <row r="98" spans="1:12" s="2" customFormat="1" ht="11.25" customHeight="1">
      <c r="A98" s="1"/>
      <c r="B98" s="1"/>
      <c r="C98" s="26"/>
      <c r="D98" s="26"/>
      <c r="E98" s="26"/>
      <c r="F98" s="27"/>
      <c r="G98" s="27"/>
      <c r="H98" s="26"/>
      <c r="J98" s="1"/>
      <c r="K98" s="1"/>
      <c r="L98" s="1"/>
    </row>
    <row r="99" spans="1:12" s="2" customFormat="1" ht="18.75" customHeight="1">
      <c r="A99" s="1"/>
      <c r="B99" s="1"/>
      <c r="C99" s="26"/>
      <c r="D99" s="26"/>
      <c r="E99" s="26"/>
      <c r="F99" s="42">
        <f>ROUNDDOWN(IF(OR(F91=0,F93=0,F95=0,F97=0,F91&gt;4,F93&gt;4,F95&gt;4,F97&gt;4),0,((E91*F91)+(E93*F93)+(E95*F95)+(E97*F97))),1)</f>
        <v>0</v>
      </c>
      <c r="G99" s="27"/>
      <c r="H99" s="26"/>
      <c r="J99" s="1"/>
      <c r="K99" s="1"/>
      <c r="L99" s="1"/>
    </row>
    <row r="100" spans="1:12" s="2" customFormat="1" ht="12.75" customHeight="1">
      <c r="A100" s="1"/>
      <c r="B100" s="1"/>
      <c r="C100" s="26"/>
      <c r="D100" s="26"/>
      <c r="E100" s="26"/>
      <c r="F100" s="27"/>
      <c r="G100" s="27"/>
      <c r="H100" s="26"/>
      <c r="J100" s="1"/>
      <c r="K100" s="1"/>
      <c r="L100" s="1"/>
    </row>
    <row r="101" spans="1:12" s="2" customFormat="1" ht="12.75" customHeight="1">
      <c r="A101" s="1"/>
      <c r="B101" s="1"/>
      <c r="C101" s="26"/>
      <c r="D101" s="26"/>
      <c r="E101" s="26"/>
      <c r="F101" s="27"/>
      <c r="G101" s="27"/>
      <c r="H101" s="26"/>
      <c r="J101" s="1"/>
      <c r="K101" s="1"/>
      <c r="L101" s="1"/>
    </row>
    <row r="102" spans="1:12" s="2" customFormat="1" ht="12.75" customHeight="1">
      <c r="A102" s="1"/>
      <c r="B102" s="1"/>
      <c r="C102" s="26"/>
      <c r="D102" s="26"/>
      <c r="E102" s="26"/>
      <c r="F102" s="27"/>
      <c r="G102" s="27"/>
      <c r="H102" s="26"/>
      <c r="J102" s="1"/>
      <c r="K102" s="1"/>
      <c r="L102" s="1"/>
    </row>
    <row r="103" spans="1:12" s="2" customFormat="1" ht="12.75" customHeight="1">
      <c r="A103" s="1"/>
      <c r="B103" s="1"/>
      <c r="C103" s="26"/>
      <c r="D103" s="26"/>
      <c r="E103" s="26"/>
      <c r="F103" s="27"/>
      <c r="G103" s="27"/>
      <c r="H103" s="26"/>
      <c r="J103" s="1"/>
      <c r="K103" s="1"/>
      <c r="L103" s="1"/>
    </row>
    <row r="104" spans="1:12" s="2" customFormat="1" ht="12.75" customHeight="1">
      <c r="A104" s="1"/>
      <c r="B104" s="1"/>
      <c r="C104" s="26"/>
      <c r="D104" s="26"/>
      <c r="E104" s="26"/>
      <c r="F104" s="27"/>
      <c r="G104" s="27"/>
      <c r="H104" s="26"/>
      <c r="J104" s="1"/>
      <c r="K104" s="1"/>
      <c r="L104" s="1"/>
    </row>
    <row r="105" spans="1:12" s="2" customFormat="1" ht="12.75" customHeight="1">
      <c r="A105" s="1"/>
      <c r="B105" s="1"/>
      <c r="C105" s="26"/>
      <c r="D105" s="26"/>
      <c r="E105" s="26"/>
      <c r="F105" s="27"/>
      <c r="G105" s="27"/>
      <c r="H105" s="26"/>
      <c r="J105" s="1"/>
      <c r="K105" s="1"/>
      <c r="L105" s="1"/>
    </row>
    <row r="106" spans="1:12" s="2" customFormat="1" ht="12.75" customHeight="1">
      <c r="A106" s="1"/>
      <c r="B106" s="1"/>
      <c r="C106" s="26"/>
      <c r="D106" s="26"/>
      <c r="E106" s="26"/>
      <c r="F106" s="27"/>
      <c r="G106" s="27"/>
      <c r="H106" s="26"/>
      <c r="J106" s="1"/>
      <c r="K106" s="1"/>
      <c r="L106" s="1"/>
    </row>
    <row r="107" spans="1:12" s="2" customFormat="1" ht="12.75">
      <c r="A107" s="1"/>
      <c r="B107" s="1"/>
      <c r="C107" s="26"/>
      <c r="D107" s="26"/>
      <c r="E107" s="26"/>
      <c r="F107" s="27"/>
      <c r="G107" s="27"/>
      <c r="H107" s="26"/>
      <c r="J107" s="1"/>
      <c r="K107" s="1"/>
      <c r="L107" s="1"/>
    </row>
    <row r="108" spans="1:12" s="2" customFormat="1" ht="12.75">
      <c r="A108" s="1"/>
      <c r="B108" s="1"/>
      <c r="C108" s="26"/>
      <c r="D108" s="26"/>
      <c r="E108" s="26"/>
      <c r="F108" s="27"/>
      <c r="G108" s="27"/>
      <c r="H108" s="26"/>
      <c r="J108" s="1"/>
      <c r="K108" s="1"/>
      <c r="L108" s="1"/>
    </row>
    <row r="109" spans="1:12" s="2" customFormat="1" ht="12.75">
      <c r="A109" s="1"/>
      <c r="B109" s="1"/>
      <c r="C109" s="26"/>
      <c r="D109" s="26"/>
      <c r="E109" s="26"/>
      <c r="F109" s="27"/>
      <c r="G109" s="27"/>
      <c r="H109" s="26"/>
      <c r="J109" s="1"/>
      <c r="K109" s="1"/>
      <c r="L109" s="1"/>
    </row>
  </sheetData>
  <sheetProtection/>
  <mergeCells count="3">
    <mergeCell ref="A1:F1"/>
    <mergeCell ref="A3:F3"/>
    <mergeCell ref="A87:C87"/>
  </mergeCells>
  <dataValidations count="1">
    <dataValidation type="decimal" allowBlank="1" showInputMessage="1" showErrorMessage="1" errorTitle="Ungültige Eingabe" error="Alle Teilnoten müssen mindestens 4,0 sein!" sqref="F97 F91 F93 F95 F59 F14 F16 F61 F73 F75 F18 F20 F38 F36">
      <formula1>1</formula1>
      <formula2>4</formula2>
    </dataValidation>
  </dataValidations>
  <printOptions horizontalCentered="1"/>
  <pageMargins left="0.7874015748031497" right="0.7874015748031497" top="0.3937007874015748" bottom="0.3937007874015748" header="0.5118110236220472" footer="0.511811023622047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tabColor rgb="FF00CC00"/>
  </sheetPr>
  <dimension ref="A1:L161"/>
  <sheetViews>
    <sheetView zoomScalePageLayoutView="0" workbookViewId="0" topLeftCell="A1">
      <selection activeCell="F14" sqref="F14"/>
    </sheetView>
  </sheetViews>
  <sheetFormatPr defaultColWidth="11.421875" defaultRowHeight="12.75"/>
  <cols>
    <col min="1" max="1" width="4.00390625" style="1" customWidth="1"/>
    <col min="2" max="2" width="9.28125" style="1" bestFit="1" customWidth="1"/>
    <col min="3" max="3" width="22.7109375" style="1" customWidth="1"/>
    <col min="4" max="4" width="35.57421875" style="1" customWidth="1"/>
    <col min="5" max="5" width="12.140625" style="3" bestFit="1" customWidth="1"/>
    <col min="6" max="6" width="10.7109375" style="3" bestFit="1" customWidth="1"/>
    <col min="7" max="7" width="12.28125" style="1" customWidth="1"/>
    <col min="8" max="8" width="11.00390625" style="1" customWidth="1"/>
    <col min="9" max="9" width="12.28125" style="2" customWidth="1"/>
    <col min="10" max="16384" width="11.421875" style="1" customWidth="1"/>
  </cols>
  <sheetData>
    <row r="1" spans="1:9" ht="23.25">
      <c r="A1" s="94" t="s">
        <v>5</v>
      </c>
      <c r="B1" s="94"/>
      <c r="C1" s="94"/>
      <c r="D1" s="94"/>
      <c r="E1" s="94"/>
      <c r="F1" s="94"/>
      <c r="G1" s="23"/>
      <c r="H1" s="23"/>
      <c r="I1" s="23"/>
    </row>
    <row r="3" spans="1:9" ht="26.25">
      <c r="A3" s="95" t="s">
        <v>113</v>
      </c>
      <c r="B3" s="95"/>
      <c r="C3" s="95"/>
      <c r="D3" s="95"/>
      <c r="E3" s="95"/>
      <c r="F3" s="95"/>
      <c r="G3" s="23"/>
      <c r="H3" s="23"/>
      <c r="I3" s="23"/>
    </row>
    <row r="6" spans="1:9" ht="20.25">
      <c r="A6" s="28" t="s">
        <v>34</v>
      </c>
      <c r="B6" s="28"/>
      <c r="C6" s="28"/>
      <c r="D6" s="16"/>
      <c r="E6" s="17"/>
      <c r="F6" s="17"/>
      <c r="G6" s="24"/>
      <c r="H6" s="24"/>
      <c r="I6" s="18"/>
    </row>
    <row r="7" spans="1:9" ht="12.75">
      <c r="A7" s="24"/>
      <c r="D7" s="24"/>
      <c r="E7" s="25"/>
      <c r="F7" s="25"/>
      <c r="G7" s="24"/>
      <c r="H7" s="24"/>
      <c r="I7" s="18"/>
    </row>
    <row r="8" spans="1:9" ht="12.75">
      <c r="A8" s="24"/>
      <c r="D8" s="24"/>
      <c r="E8" s="25"/>
      <c r="F8" s="25"/>
      <c r="G8" s="24"/>
      <c r="H8" s="24"/>
      <c r="I8" s="18"/>
    </row>
    <row r="9" spans="1:9" ht="14.25">
      <c r="A9" s="33" t="s">
        <v>35</v>
      </c>
      <c r="B9" s="33"/>
      <c r="C9" s="33"/>
      <c r="G9" s="24"/>
      <c r="H9" s="24"/>
      <c r="I9" s="18"/>
    </row>
    <row r="10" spans="3:9" ht="14.25">
      <c r="C10" s="29"/>
      <c r="G10" s="24"/>
      <c r="H10" s="24"/>
      <c r="I10" s="18"/>
    </row>
    <row r="11" spans="3:9" ht="12.75">
      <c r="C11" s="24"/>
      <c r="H11" s="24"/>
      <c r="I11" s="18"/>
    </row>
    <row r="12" spans="1:9" ht="12.75">
      <c r="A12" s="16"/>
      <c r="B12" s="19"/>
      <c r="C12" s="14" t="s">
        <v>8</v>
      </c>
      <c r="D12" s="14" t="s">
        <v>7</v>
      </c>
      <c r="E12" s="13" t="s">
        <v>4</v>
      </c>
      <c r="F12" s="15" t="s">
        <v>0</v>
      </c>
      <c r="G12" s="24"/>
      <c r="H12" s="24"/>
      <c r="I12" s="18"/>
    </row>
    <row r="13" spans="1:9" ht="12.75">
      <c r="A13" s="24"/>
      <c r="B13" s="43"/>
      <c r="C13" s="34"/>
      <c r="D13" s="34"/>
      <c r="E13" s="35"/>
      <c r="F13" s="35"/>
      <c r="G13" s="24"/>
      <c r="H13" s="24"/>
      <c r="I13" s="18"/>
    </row>
    <row r="14" spans="1:9" ht="12.75">
      <c r="A14" s="17"/>
      <c r="B14" s="53"/>
      <c r="C14" s="44" t="s">
        <v>9</v>
      </c>
      <c r="D14" s="5"/>
      <c r="E14" s="4">
        <v>3</v>
      </c>
      <c r="F14" s="6"/>
      <c r="G14" s="24"/>
      <c r="H14" s="24"/>
      <c r="I14" s="18"/>
    </row>
    <row r="15" spans="1:9" ht="12.75">
      <c r="A15" s="16"/>
      <c r="B15" s="19"/>
      <c r="C15" s="4"/>
      <c r="D15" s="4"/>
      <c r="E15" s="5"/>
      <c r="F15" s="5"/>
      <c r="G15" s="24"/>
      <c r="H15" s="24"/>
      <c r="I15" s="18"/>
    </row>
    <row r="16" spans="1:9" ht="12.75">
      <c r="A16" s="17"/>
      <c r="B16" s="53"/>
      <c r="C16" s="44" t="s">
        <v>11</v>
      </c>
      <c r="D16" s="5"/>
      <c r="E16" s="4">
        <v>3</v>
      </c>
      <c r="F16" s="6"/>
      <c r="G16" s="24"/>
      <c r="H16" s="24"/>
      <c r="I16" s="18"/>
    </row>
    <row r="17" spans="1:9" ht="12.75">
      <c r="A17" s="17"/>
      <c r="B17" s="21"/>
      <c r="C17" s="4"/>
      <c r="D17" s="5"/>
      <c r="E17" s="4"/>
      <c r="F17" s="6"/>
      <c r="G17" s="24"/>
      <c r="H17" s="24"/>
      <c r="I17" s="18"/>
    </row>
    <row r="18" spans="1:9" ht="12.75">
      <c r="A18" s="54"/>
      <c r="B18" s="53"/>
      <c r="C18" s="44" t="s">
        <v>36</v>
      </c>
      <c r="D18" s="5"/>
      <c r="E18" s="4">
        <v>5</v>
      </c>
      <c r="F18" s="6"/>
      <c r="G18" s="24"/>
      <c r="H18" s="24"/>
      <c r="I18" s="18"/>
    </row>
    <row r="19" spans="1:9" ht="12.75">
      <c r="A19" s="17"/>
      <c r="B19" s="53"/>
      <c r="C19" s="44"/>
      <c r="D19" s="5"/>
      <c r="E19" s="4"/>
      <c r="F19" s="6"/>
      <c r="G19" s="24"/>
      <c r="H19" s="24"/>
      <c r="I19" s="18"/>
    </row>
    <row r="20" spans="1:9" ht="12.75">
      <c r="A20" s="54"/>
      <c r="B20" s="53"/>
      <c r="C20" s="51" t="s">
        <v>37</v>
      </c>
      <c r="D20" s="38" t="s">
        <v>38</v>
      </c>
      <c r="E20" s="10">
        <v>1</v>
      </c>
      <c r="F20" s="12"/>
      <c r="G20" s="24"/>
      <c r="H20" s="24"/>
      <c r="I20" s="18"/>
    </row>
    <row r="21" spans="4:9" ht="12.75">
      <c r="D21" s="16"/>
      <c r="E21" s="17"/>
      <c r="F21" s="17"/>
      <c r="G21" s="24"/>
      <c r="H21" s="24"/>
      <c r="I21" s="18"/>
    </row>
    <row r="22" spans="3:9" ht="12.75">
      <c r="C22" s="76"/>
      <c r="D22" s="57" t="s">
        <v>48</v>
      </c>
      <c r="E22" s="58">
        <v>11</v>
      </c>
      <c r="F22" s="59">
        <f>IF(OR(F14=0,F16=0,F18=0,F14&gt;4,F16&gt;4,F18&gt;4),0,ROUNDDOWN((E14*F14+E16*F16+E18*F18)/E22,1))</f>
        <v>0</v>
      </c>
      <c r="G22" s="59"/>
      <c r="H22" s="24"/>
      <c r="I22" s="18"/>
    </row>
    <row r="23" spans="3:9" ht="12.75">
      <c r="C23" s="76"/>
      <c r="E23" s="60"/>
      <c r="F23" s="60"/>
      <c r="G23" s="60"/>
      <c r="H23" s="24"/>
      <c r="I23" s="18"/>
    </row>
    <row r="24" spans="3:8" ht="12.75">
      <c r="C24" s="76"/>
      <c r="D24" s="57" t="s">
        <v>49</v>
      </c>
      <c r="E24" s="58">
        <v>1</v>
      </c>
      <c r="F24" s="59">
        <f>IF(OR(F20=0,F20&gt;4),0,F20)</f>
        <v>0</v>
      </c>
      <c r="G24" s="59"/>
      <c r="H24" s="26"/>
    </row>
    <row r="25" spans="3:8" ht="12.75">
      <c r="C25" s="76"/>
      <c r="G25" s="3"/>
      <c r="H25" s="26"/>
    </row>
    <row r="26" spans="3:8" ht="15">
      <c r="C26" s="76"/>
      <c r="D26" s="61" t="s">
        <v>50</v>
      </c>
      <c r="E26" s="62">
        <f>SUM(E13:E20)</f>
        <v>12</v>
      </c>
      <c r="F26" s="63">
        <f>IF(OR(F22=0,F24=0),0,ROUNDDOWN((F22*20%)+(F24*80%),1))</f>
        <v>0</v>
      </c>
      <c r="G26" s="63"/>
      <c r="H26" s="26"/>
    </row>
    <row r="27" spans="7:8" ht="12.75">
      <c r="G27" s="26"/>
      <c r="H27" s="26"/>
    </row>
    <row r="28" spans="7:8" ht="12.75">
      <c r="G28" s="26"/>
      <c r="H28" s="26"/>
    </row>
    <row r="29" spans="1:8" ht="14.25">
      <c r="A29" s="33" t="s">
        <v>39</v>
      </c>
      <c r="B29" s="33"/>
      <c r="C29" s="33"/>
      <c r="G29" s="26"/>
      <c r="H29" s="26"/>
    </row>
    <row r="30" spans="7:8" ht="12.75">
      <c r="G30" s="26"/>
      <c r="H30" s="26"/>
    </row>
    <row r="31" spans="7:8" ht="12.75">
      <c r="G31" s="26"/>
      <c r="H31" s="26"/>
    </row>
    <row r="32" spans="1:12" s="2" customFormat="1" ht="12.75">
      <c r="A32" s="16"/>
      <c r="B32" s="19"/>
      <c r="C32" s="14" t="s">
        <v>8</v>
      </c>
      <c r="D32" s="14" t="s">
        <v>7</v>
      </c>
      <c r="E32" s="13" t="s">
        <v>4</v>
      </c>
      <c r="F32" s="15" t="s">
        <v>0</v>
      </c>
      <c r="G32" s="26"/>
      <c r="H32" s="26"/>
      <c r="J32" s="1"/>
      <c r="K32" s="1"/>
      <c r="L32" s="1"/>
    </row>
    <row r="33" spans="1:12" s="2" customFormat="1" ht="12.75">
      <c r="A33" s="24"/>
      <c r="B33" s="43"/>
      <c r="C33" s="34"/>
      <c r="D33" s="34"/>
      <c r="E33" s="35"/>
      <c r="F33" s="35"/>
      <c r="G33" s="26"/>
      <c r="H33" s="26"/>
      <c r="J33" s="1"/>
      <c r="K33" s="1"/>
      <c r="L33" s="1"/>
    </row>
    <row r="34" spans="1:12" s="2" customFormat="1" ht="12.75">
      <c r="A34" s="54"/>
      <c r="B34" s="53"/>
      <c r="C34" s="44" t="s">
        <v>81</v>
      </c>
      <c r="D34" s="48"/>
      <c r="E34" s="5">
        <v>2</v>
      </c>
      <c r="F34" s="6"/>
      <c r="G34" s="26"/>
      <c r="H34" s="26"/>
      <c r="J34" s="1"/>
      <c r="K34" s="1"/>
      <c r="L34" s="1"/>
    </row>
    <row r="35" spans="1:12" s="2" customFormat="1" ht="12.75">
      <c r="A35" s="16"/>
      <c r="B35" s="19"/>
      <c r="C35" s="4"/>
      <c r="D35" s="4"/>
      <c r="E35" s="5"/>
      <c r="F35" s="5"/>
      <c r="G35" s="26"/>
      <c r="H35" s="26"/>
      <c r="J35" s="1"/>
      <c r="K35" s="1"/>
      <c r="L35" s="1"/>
    </row>
    <row r="36" spans="1:12" s="2" customFormat="1" ht="12.75">
      <c r="A36" s="55"/>
      <c r="B36" s="53"/>
      <c r="C36" s="51" t="s">
        <v>81</v>
      </c>
      <c r="D36" s="11"/>
      <c r="E36" s="11">
        <v>2</v>
      </c>
      <c r="F36" s="12"/>
      <c r="G36" s="26"/>
      <c r="H36" s="26"/>
      <c r="J36" s="1"/>
      <c r="K36" s="1"/>
      <c r="L36" s="1"/>
    </row>
    <row r="37" spans="1:12" s="2" customFormat="1" ht="12.75">
      <c r="A37" s="16"/>
      <c r="B37" s="16"/>
      <c r="C37" s="16"/>
      <c r="D37" s="16"/>
      <c r="E37" s="17"/>
      <c r="F37" s="17"/>
      <c r="G37" s="26"/>
      <c r="H37" s="26"/>
      <c r="J37" s="1"/>
      <c r="K37" s="1"/>
      <c r="L37" s="1"/>
    </row>
    <row r="38" spans="1:12" s="2" customFormat="1" ht="12.75">
      <c r="A38" s="16"/>
      <c r="B38" s="16"/>
      <c r="C38" s="74"/>
      <c r="D38" s="17"/>
      <c r="E38" s="32">
        <f>SUM(E33:E36)</f>
        <v>4</v>
      </c>
      <c r="F38" s="37">
        <f>IF(OR(F34=0,F36=0,F34&gt;4,F36&gt;4),0,ROUNDDOWN((E34*F34+E36*F36)/E38,1))</f>
        <v>0</v>
      </c>
      <c r="G38" s="26"/>
      <c r="H38" s="26"/>
      <c r="J38" s="1"/>
      <c r="K38" s="1"/>
      <c r="L38" s="1"/>
    </row>
    <row r="39" spans="1:12" s="2" customFormat="1" ht="12.75">
      <c r="A39" s="1"/>
      <c r="B39" s="1"/>
      <c r="C39" s="1"/>
      <c r="D39" s="1"/>
      <c r="E39" s="3"/>
      <c r="F39" s="3"/>
      <c r="G39" s="1"/>
      <c r="H39" s="26"/>
      <c r="J39" s="1"/>
      <c r="K39" s="1"/>
      <c r="L39" s="1"/>
    </row>
    <row r="40" spans="1:12" s="2" customFormat="1" ht="12.75">
      <c r="A40" s="1"/>
      <c r="B40" s="1"/>
      <c r="C40" s="1"/>
      <c r="D40" s="1"/>
      <c r="E40" s="3"/>
      <c r="F40" s="3"/>
      <c r="G40" s="1"/>
      <c r="H40" s="26"/>
      <c r="J40" s="1"/>
      <c r="K40" s="1"/>
      <c r="L40" s="1"/>
    </row>
    <row r="41" spans="1:12" s="2" customFormat="1" ht="12.75">
      <c r="A41" s="1"/>
      <c r="B41" s="1"/>
      <c r="C41" s="1"/>
      <c r="D41" s="1"/>
      <c r="E41" s="1"/>
      <c r="F41" s="1"/>
      <c r="G41" s="26"/>
      <c r="H41" s="26"/>
      <c r="J41" s="1"/>
      <c r="K41" s="1"/>
      <c r="L41" s="1"/>
    </row>
    <row r="42" spans="1:12" s="2" customFormat="1" ht="12.75">
      <c r="A42" s="1"/>
      <c r="B42" s="1"/>
      <c r="C42" s="1"/>
      <c r="D42" s="1"/>
      <c r="E42" s="1"/>
      <c r="F42" s="1"/>
      <c r="G42" s="26"/>
      <c r="H42" s="26"/>
      <c r="J42" s="1"/>
      <c r="K42" s="1"/>
      <c r="L42" s="1"/>
    </row>
    <row r="43" spans="1:12" s="2" customFormat="1" ht="12.75">
      <c r="A43" s="1"/>
      <c r="B43" s="1"/>
      <c r="C43" s="1"/>
      <c r="D43" s="1"/>
      <c r="E43" s="1"/>
      <c r="F43" s="1"/>
      <c r="G43" s="26"/>
      <c r="H43" s="26"/>
      <c r="J43" s="1"/>
      <c r="K43" s="1"/>
      <c r="L43" s="1"/>
    </row>
    <row r="44" spans="1:12" s="2" customFormat="1" ht="12.75">
      <c r="A44" s="1"/>
      <c r="B44" s="1"/>
      <c r="C44" s="1"/>
      <c r="D44" s="1"/>
      <c r="E44" s="3"/>
      <c r="F44" s="3"/>
      <c r="G44" s="26"/>
      <c r="H44" s="26"/>
      <c r="J44" s="1"/>
      <c r="K44" s="1"/>
      <c r="L44" s="1"/>
    </row>
    <row r="45" spans="1:12" s="2" customFormat="1" ht="12.75">
      <c r="A45" s="1"/>
      <c r="B45" s="1"/>
      <c r="C45" s="1"/>
      <c r="D45" s="1"/>
      <c r="E45" s="3"/>
      <c r="F45" s="3"/>
      <c r="G45" s="26"/>
      <c r="H45" s="26"/>
      <c r="J45" s="1"/>
      <c r="K45" s="1"/>
      <c r="L45" s="1"/>
    </row>
    <row r="46" spans="1:12" s="2" customFormat="1" ht="20.25">
      <c r="A46" s="28" t="s">
        <v>52</v>
      </c>
      <c r="B46" s="28"/>
      <c r="C46" s="28"/>
      <c r="D46" s="1"/>
      <c r="E46" s="3"/>
      <c r="F46" s="3"/>
      <c r="G46" s="26"/>
      <c r="H46" s="26"/>
      <c r="J46" s="1"/>
      <c r="K46" s="1"/>
      <c r="L46" s="1"/>
    </row>
    <row r="47" spans="1:11" s="2" customFormat="1" ht="12.75">
      <c r="A47" s="1"/>
      <c r="B47" s="1"/>
      <c r="C47" s="1"/>
      <c r="D47" s="1"/>
      <c r="E47" s="3"/>
      <c r="F47" s="3"/>
      <c r="G47" s="26"/>
      <c r="H47" s="26"/>
      <c r="J47" s="1"/>
      <c r="K47" s="1"/>
    </row>
    <row r="48" spans="2:11" s="2" customFormat="1" ht="12.75">
      <c r="B48" s="1"/>
      <c r="C48" s="1"/>
      <c r="D48" s="1"/>
      <c r="E48" s="3"/>
      <c r="F48" s="3"/>
      <c r="G48" s="26"/>
      <c r="H48" s="26"/>
      <c r="J48" s="1"/>
      <c r="K48" s="1"/>
    </row>
    <row r="49" spans="1:11" s="2" customFormat="1" ht="15.75">
      <c r="A49" s="56" t="s">
        <v>46</v>
      </c>
      <c r="B49" s="1"/>
      <c r="C49" s="1"/>
      <c r="D49" s="1"/>
      <c r="E49" s="3"/>
      <c r="F49" s="3"/>
      <c r="G49" s="26"/>
      <c r="H49" s="26"/>
      <c r="J49" s="1"/>
      <c r="K49" s="1"/>
    </row>
    <row r="50" spans="1:11" s="2" customFormat="1" ht="12.75">
      <c r="A50" s="1"/>
      <c r="B50" s="1"/>
      <c r="C50" s="1"/>
      <c r="D50" s="1"/>
      <c r="E50" s="3"/>
      <c r="F50" s="3"/>
      <c r="G50" s="26"/>
      <c r="H50" s="26"/>
      <c r="J50" s="1"/>
      <c r="K50" s="1"/>
    </row>
    <row r="51" spans="1:11" s="2" customFormat="1" ht="12.75">
      <c r="A51" s="1"/>
      <c r="B51" s="1"/>
      <c r="C51" s="1"/>
      <c r="D51" s="1"/>
      <c r="E51" s="3"/>
      <c r="F51" s="3"/>
      <c r="G51" s="26"/>
      <c r="H51" s="26"/>
      <c r="J51" s="1"/>
      <c r="K51" s="1"/>
    </row>
    <row r="52" spans="1:11" s="2" customFormat="1" ht="14.25">
      <c r="A52" s="33" t="s">
        <v>40</v>
      </c>
      <c r="B52" s="33"/>
      <c r="C52" s="33"/>
      <c r="D52" s="1"/>
      <c r="E52" s="3"/>
      <c r="F52" s="3"/>
      <c r="G52" s="26"/>
      <c r="H52" s="26"/>
      <c r="J52" s="1"/>
      <c r="K52" s="1"/>
    </row>
    <row r="53" spans="1:11" s="2" customFormat="1" ht="12.75">
      <c r="A53" s="1"/>
      <c r="B53" s="1"/>
      <c r="C53" s="1"/>
      <c r="D53" s="1"/>
      <c r="E53" s="3"/>
      <c r="F53" s="3"/>
      <c r="G53" s="26"/>
      <c r="H53" s="26"/>
      <c r="J53" s="1"/>
      <c r="K53" s="1"/>
    </row>
    <row r="54" spans="1:11" s="2" customFormat="1" ht="12.75">
      <c r="A54" s="1"/>
      <c r="B54" s="1"/>
      <c r="C54" s="1"/>
      <c r="D54" s="1"/>
      <c r="E54" s="3"/>
      <c r="F54" s="3"/>
      <c r="G54" s="26"/>
      <c r="H54" s="26"/>
      <c r="J54" s="1"/>
      <c r="K54" s="1"/>
    </row>
    <row r="55" spans="1:11" s="2" customFormat="1" ht="12.75">
      <c r="A55" s="16"/>
      <c r="B55" s="19"/>
      <c r="C55" s="14" t="s">
        <v>8</v>
      </c>
      <c r="D55" s="14" t="s">
        <v>7</v>
      </c>
      <c r="E55" s="13" t="s">
        <v>4</v>
      </c>
      <c r="F55" s="15" t="s">
        <v>0</v>
      </c>
      <c r="G55" s="26"/>
      <c r="H55" s="26"/>
      <c r="J55" s="1"/>
      <c r="K55" s="1"/>
    </row>
    <row r="56" spans="1:11" s="2" customFormat="1" ht="12.75">
      <c r="A56" s="24"/>
      <c r="B56" s="43"/>
      <c r="C56" s="34"/>
      <c r="D56" s="34"/>
      <c r="E56" s="35"/>
      <c r="F56" s="35"/>
      <c r="G56" s="26"/>
      <c r="H56" s="26"/>
      <c r="J56" s="1"/>
      <c r="K56" s="1"/>
    </row>
    <row r="57" spans="1:11" s="2" customFormat="1" ht="12.75">
      <c r="A57" s="54"/>
      <c r="B57" s="53"/>
      <c r="C57" s="44" t="s">
        <v>41</v>
      </c>
      <c r="D57" s="5" t="s">
        <v>42</v>
      </c>
      <c r="E57" s="44">
        <v>3</v>
      </c>
      <c r="F57" s="6"/>
      <c r="G57" s="26"/>
      <c r="H57" s="26"/>
      <c r="J57" s="1"/>
      <c r="K57" s="1"/>
    </row>
    <row r="58" spans="1:11" s="2" customFormat="1" ht="12.75">
      <c r="A58" s="16"/>
      <c r="B58" s="19"/>
      <c r="C58" s="4"/>
      <c r="D58" s="4"/>
      <c r="E58" s="5"/>
      <c r="F58" s="5"/>
      <c r="G58" s="26"/>
      <c r="H58" s="26"/>
      <c r="J58" s="1"/>
      <c r="K58" s="1"/>
    </row>
    <row r="59" spans="1:11" s="2" customFormat="1" ht="12.75">
      <c r="A59" s="55"/>
      <c r="B59" s="53"/>
      <c r="C59" s="51" t="s">
        <v>45</v>
      </c>
      <c r="D59" s="11" t="s">
        <v>68</v>
      </c>
      <c r="E59" s="10">
        <v>4</v>
      </c>
      <c r="F59" s="12"/>
      <c r="G59" s="26"/>
      <c r="H59" s="26"/>
      <c r="J59" s="1"/>
      <c r="K59" s="1"/>
    </row>
    <row r="60" spans="1:11" s="2" customFormat="1" ht="12.75">
      <c r="A60" s="16"/>
      <c r="B60" s="16"/>
      <c r="C60" s="16"/>
      <c r="D60" s="16"/>
      <c r="E60" s="17"/>
      <c r="F60" s="17"/>
      <c r="G60" s="26"/>
      <c r="H60" s="26"/>
      <c r="J60" s="1"/>
      <c r="K60" s="1"/>
    </row>
    <row r="61" spans="1:11" s="2" customFormat="1" ht="12.75">
      <c r="A61" s="16"/>
      <c r="B61" s="16"/>
      <c r="C61" s="74"/>
      <c r="D61" s="17"/>
      <c r="E61" s="32">
        <f>SUM(E56:E59)</f>
        <v>7</v>
      </c>
      <c r="F61" s="37">
        <f>IF(OR(F57=0,F59=0,F57&gt;4,F59&gt;4),0,ROUNDDOWN((E57*F57+E59*F59)/E61,1))</f>
        <v>0</v>
      </c>
      <c r="G61" s="26"/>
      <c r="H61" s="26"/>
      <c r="J61" s="1"/>
      <c r="K61" s="1"/>
    </row>
    <row r="62" spans="1:11" s="2" customFormat="1" ht="12.75">
      <c r="A62" s="1"/>
      <c r="B62" s="1"/>
      <c r="C62" s="1"/>
      <c r="D62" s="1"/>
      <c r="E62" s="1"/>
      <c r="F62" s="1"/>
      <c r="G62" s="26"/>
      <c r="H62" s="26"/>
      <c r="J62" s="1"/>
      <c r="K62" s="1"/>
    </row>
    <row r="63" spans="1:11" s="2" customFormat="1" ht="12.75">
      <c r="A63" s="1"/>
      <c r="B63" s="1"/>
      <c r="C63" s="1"/>
      <c r="D63" s="1"/>
      <c r="E63" s="1"/>
      <c r="F63" s="1"/>
      <c r="G63" s="26"/>
      <c r="H63" s="26"/>
      <c r="J63" s="1"/>
      <c r="K63" s="1"/>
    </row>
    <row r="64" spans="1:11" s="2" customFormat="1" ht="12.75">
      <c r="A64" s="1"/>
      <c r="B64" s="1"/>
      <c r="C64" s="1"/>
      <c r="D64" s="1"/>
      <c r="E64" s="1"/>
      <c r="F64" s="1"/>
      <c r="G64" s="26"/>
      <c r="H64" s="26"/>
      <c r="J64" s="1"/>
      <c r="K64" s="1"/>
    </row>
    <row r="65" spans="1:11" s="2" customFormat="1" ht="12.75">
      <c r="A65" s="1"/>
      <c r="B65" s="1"/>
      <c r="C65" s="1"/>
      <c r="D65" s="1"/>
      <c r="E65" s="1"/>
      <c r="F65" s="1"/>
      <c r="G65" s="26"/>
      <c r="H65" s="26"/>
      <c r="J65" s="1"/>
      <c r="K65" s="1"/>
    </row>
    <row r="66" spans="1:11" s="2" customFormat="1" ht="14.25">
      <c r="A66" s="33" t="s">
        <v>43</v>
      </c>
      <c r="B66" s="33"/>
      <c r="C66" s="33"/>
      <c r="D66" s="33"/>
      <c r="E66" s="3"/>
      <c r="F66" s="3"/>
      <c r="G66" s="26"/>
      <c r="H66" s="26"/>
      <c r="J66" s="1"/>
      <c r="K66" s="1"/>
    </row>
    <row r="67" spans="1:11" s="2" customFormat="1" ht="14.25">
      <c r="A67" s="1"/>
      <c r="B67" s="1"/>
      <c r="C67" s="29"/>
      <c r="D67" s="1"/>
      <c r="E67" s="3"/>
      <c r="F67" s="3"/>
      <c r="G67" s="26"/>
      <c r="H67" s="26"/>
      <c r="J67" s="1"/>
      <c r="K67" s="1"/>
    </row>
    <row r="68" spans="1:11" s="2" customFormat="1" ht="12.75">
      <c r="A68" s="1"/>
      <c r="B68" s="1"/>
      <c r="C68" s="24"/>
      <c r="D68" s="1"/>
      <c r="E68" s="3"/>
      <c r="F68" s="3"/>
      <c r="G68" s="26"/>
      <c r="H68" s="26"/>
      <c r="J68" s="1"/>
      <c r="K68" s="1"/>
    </row>
    <row r="69" spans="1:11" s="2" customFormat="1" ht="12.75">
      <c r="A69" s="16"/>
      <c r="B69" s="19"/>
      <c r="C69" s="14" t="s">
        <v>8</v>
      </c>
      <c r="D69" s="14" t="s">
        <v>7</v>
      </c>
      <c r="E69" s="13" t="s">
        <v>4</v>
      </c>
      <c r="F69" s="15" t="s">
        <v>0</v>
      </c>
      <c r="G69" s="26"/>
      <c r="H69" s="26"/>
      <c r="J69" s="1"/>
      <c r="K69" s="1"/>
    </row>
    <row r="70" spans="1:11" s="2" customFormat="1" ht="12.75">
      <c r="A70" s="24"/>
      <c r="B70" s="43"/>
      <c r="C70" s="34"/>
      <c r="D70" s="34"/>
      <c r="E70" s="35"/>
      <c r="F70" s="35"/>
      <c r="G70" s="26"/>
      <c r="H70" s="26"/>
      <c r="J70" s="1"/>
      <c r="K70" s="1"/>
    </row>
    <row r="71" spans="1:11" s="2" customFormat="1" ht="12.75">
      <c r="A71" s="55"/>
      <c r="B71" s="53"/>
      <c r="C71" s="44" t="s">
        <v>44</v>
      </c>
      <c r="D71" s="5"/>
      <c r="E71" s="4">
        <v>2</v>
      </c>
      <c r="F71" s="6"/>
      <c r="G71" s="26"/>
      <c r="H71" s="26"/>
      <c r="J71" s="1"/>
      <c r="K71" s="1"/>
    </row>
    <row r="72" spans="1:11" s="2" customFormat="1" ht="12.75">
      <c r="A72" s="16"/>
      <c r="B72" s="19"/>
      <c r="C72" s="4"/>
      <c r="D72" s="5"/>
      <c r="E72" s="4"/>
      <c r="F72" s="6"/>
      <c r="G72" s="26"/>
      <c r="H72" s="26"/>
      <c r="J72" s="1"/>
      <c r="K72" s="1"/>
    </row>
    <row r="73" spans="1:11" s="2" customFormat="1" ht="12.75">
      <c r="A73" s="55"/>
      <c r="B73" s="53"/>
      <c r="C73" s="51" t="s">
        <v>36</v>
      </c>
      <c r="D73" s="11"/>
      <c r="E73" s="10">
        <v>3</v>
      </c>
      <c r="F73" s="12"/>
      <c r="G73" s="26"/>
      <c r="H73" s="26"/>
      <c r="J73" s="1"/>
      <c r="K73" s="1"/>
    </row>
    <row r="74" spans="1:11" s="2" customFormat="1" ht="12.75">
      <c r="A74" s="1"/>
      <c r="B74" s="1"/>
      <c r="C74" s="1"/>
      <c r="D74" s="1"/>
      <c r="E74" s="3"/>
      <c r="F74" s="3"/>
      <c r="G74" s="26"/>
      <c r="H74" s="26"/>
      <c r="J74" s="1"/>
      <c r="K74" s="1"/>
    </row>
    <row r="75" spans="1:11" s="2" customFormat="1" ht="12.75">
      <c r="A75" s="1"/>
      <c r="B75" s="1"/>
      <c r="C75" s="74"/>
      <c r="D75" s="1"/>
      <c r="E75" s="32">
        <f>SUM(E70:E73)</f>
        <v>5</v>
      </c>
      <c r="F75" s="37">
        <f>IF(OR(F71=0,F73=0,F71&gt;4,F73&gt;4),0,ROUNDDOWN((E71*F71+E73*F73)/E75,1))</f>
        <v>0</v>
      </c>
      <c r="G75" s="26"/>
      <c r="H75" s="26"/>
      <c r="J75" s="1"/>
      <c r="K75" s="1"/>
    </row>
    <row r="76" spans="1:11" s="2" customFormat="1" ht="12.75">
      <c r="A76" s="1"/>
      <c r="B76" s="1"/>
      <c r="C76" s="1"/>
      <c r="D76" s="1"/>
      <c r="E76" s="1"/>
      <c r="F76" s="1"/>
      <c r="G76" s="26"/>
      <c r="H76" s="26"/>
      <c r="J76" s="1"/>
      <c r="K76" s="1"/>
    </row>
    <row r="77" spans="1:11" s="2" customFormat="1" ht="12.75">
      <c r="A77" s="1"/>
      <c r="B77" s="1"/>
      <c r="C77" s="1"/>
      <c r="D77" s="1"/>
      <c r="E77" s="1"/>
      <c r="F77" s="1"/>
      <c r="G77" s="26"/>
      <c r="H77" s="26"/>
      <c r="J77" s="1"/>
      <c r="K77" s="1"/>
    </row>
    <row r="78" spans="1:11" s="2" customFormat="1" ht="12.75">
      <c r="A78" s="1"/>
      <c r="B78" s="1"/>
      <c r="C78" s="1"/>
      <c r="D78" s="1"/>
      <c r="E78" s="1"/>
      <c r="F78" s="1"/>
      <c r="G78" s="26"/>
      <c r="H78" s="26"/>
      <c r="J78" s="1"/>
      <c r="K78" s="1"/>
    </row>
    <row r="79" spans="1:11" s="2" customFormat="1" ht="12.75">
      <c r="A79" s="1"/>
      <c r="B79" s="1"/>
      <c r="C79" s="1"/>
      <c r="D79" s="1"/>
      <c r="E79" s="1"/>
      <c r="F79" s="1"/>
      <c r="G79" s="26"/>
      <c r="H79" s="26"/>
      <c r="J79" s="1"/>
      <c r="K79" s="1"/>
    </row>
    <row r="80" spans="1:11" s="2" customFormat="1" ht="12.75">
      <c r="A80" s="1"/>
      <c r="B80" s="1"/>
      <c r="C80" s="26"/>
      <c r="D80" s="26"/>
      <c r="E80" s="27"/>
      <c r="F80" s="27"/>
      <c r="G80" s="26"/>
      <c r="H80" s="26"/>
      <c r="J80" s="1"/>
      <c r="K80" s="1"/>
    </row>
    <row r="81" spans="1:11" s="2" customFormat="1" ht="12.75">
      <c r="A81" s="1"/>
      <c r="B81" s="1"/>
      <c r="C81" s="1"/>
      <c r="D81" s="1"/>
      <c r="E81" s="3"/>
      <c r="F81" s="3"/>
      <c r="G81" s="26"/>
      <c r="H81" s="26"/>
      <c r="J81" s="1"/>
      <c r="K81" s="1"/>
    </row>
    <row r="82" spans="1:11" s="2" customFormat="1" ht="12.75">
      <c r="A82" s="1"/>
      <c r="B82" s="1"/>
      <c r="C82" s="1"/>
      <c r="D82" s="1"/>
      <c r="E82" s="3"/>
      <c r="F82" s="3"/>
      <c r="G82" s="26"/>
      <c r="H82" s="26"/>
      <c r="J82" s="1"/>
      <c r="K82" s="1"/>
    </row>
    <row r="83" spans="1:11" s="2" customFormat="1" ht="12.75">
      <c r="A83" s="1"/>
      <c r="B83" s="1"/>
      <c r="C83" s="1"/>
      <c r="D83" s="1"/>
      <c r="E83" s="3"/>
      <c r="F83" s="3"/>
      <c r="G83" s="26"/>
      <c r="H83" s="26"/>
      <c r="J83" s="1"/>
      <c r="K83" s="1"/>
    </row>
    <row r="84" spans="1:11" s="2" customFormat="1" ht="12.75">
      <c r="A84" s="1"/>
      <c r="B84" s="1"/>
      <c r="C84" s="1"/>
      <c r="D84" s="1"/>
      <c r="E84" s="3"/>
      <c r="F84" s="3"/>
      <c r="G84" s="26"/>
      <c r="H84" s="26"/>
      <c r="J84" s="1"/>
      <c r="K84" s="1"/>
    </row>
    <row r="85" spans="7:11" s="2" customFormat="1" ht="12.75">
      <c r="G85" s="26"/>
      <c r="H85" s="26"/>
      <c r="J85" s="1"/>
      <c r="K85" s="1"/>
    </row>
    <row r="86" spans="1:11" s="2" customFormat="1" ht="12.75" customHeight="1">
      <c r="A86" s="28"/>
      <c r="B86" s="28"/>
      <c r="C86" s="28"/>
      <c r="D86" s="1"/>
      <c r="E86" s="3"/>
      <c r="F86" s="3"/>
      <c r="G86" s="26"/>
      <c r="H86" s="26"/>
      <c r="J86" s="1"/>
      <c r="K86" s="1"/>
    </row>
    <row r="87" spans="1:11" s="2" customFormat="1" ht="12.75">
      <c r="A87" s="1"/>
      <c r="B87" s="1"/>
      <c r="C87" s="1"/>
      <c r="D87" s="1"/>
      <c r="E87" s="3"/>
      <c r="F87" s="3"/>
      <c r="G87" s="26"/>
      <c r="H87" s="26"/>
      <c r="J87" s="1"/>
      <c r="K87" s="1"/>
    </row>
    <row r="88" spans="1:11" s="2" customFormat="1" ht="20.25">
      <c r="A88" s="28" t="s">
        <v>52</v>
      </c>
      <c r="B88" s="1"/>
      <c r="C88" s="1"/>
      <c r="D88" s="1"/>
      <c r="E88" s="3"/>
      <c r="F88" s="3"/>
      <c r="G88" s="26"/>
      <c r="H88" s="26"/>
      <c r="J88" s="1"/>
      <c r="K88" s="1"/>
    </row>
    <row r="89" spans="7:11" s="2" customFormat="1" ht="12.75">
      <c r="G89" s="26"/>
      <c r="H89" s="26"/>
      <c r="J89" s="1"/>
      <c r="K89" s="1"/>
    </row>
    <row r="90" spans="7:11" s="2" customFormat="1" ht="12.75">
      <c r="G90" s="26"/>
      <c r="H90" s="26"/>
      <c r="J90" s="1"/>
      <c r="K90" s="1"/>
    </row>
    <row r="91" spans="1:11" s="2" customFormat="1" ht="15.75">
      <c r="A91" s="56" t="s">
        <v>47</v>
      </c>
      <c r="B91" s="1"/>
      <c r="C91" s="1"/>
      <c r="D91" s="1"/>
      <c r="E91" s="3"/>
      <c r="F91" s="3"/>
      <c r="G91" s="26"/>
      <c r="H91" s="26"/>
      <c r="J91" s="1"/>
      <c r="K91" s="1"/>
    </row>
    <row r="92" spans="1:11" s="2" customFormat="1" ht="12.75">
      <c r="A92" s="1"/>
      <c r="B92" s="1"/>
      <c r="C92" s="1"/>
      <c r="D92" s="1"/>
      <c r="E92" s="3"/>
      <c r="F92" s="3"/>
      <c r="G92" s="26"/>
      <c r="H92" s="26"/>
      <c r="J92" s="1"/>
      <c r="K92" s="1"/>
    </row>
    <row r="93" spans="1:11" s="2" customFormat="1" ht="12.75">
      <c r="A93" s="1"/>
      <c r="B93" s="1"/>
      <c r="C93" s="1"/>
      <c r="D93" s="1"/>
      <c r="E93" s="3"/>
      <c r="F93" s="3"/>
      <c r="G93" s="26"/>
      <c r="H93" s="26"/>
      <c r="J93" s="1"/>
      <c r="K93" s="1"/>
    </row>
    <row r="94" spans="1:11" s="2" customFormat="1" ht="14.25">
      <c r="A94" s="33" t="s">
        <v>40</v>
      </c>
      <c r="B94" s="33"/>
      <c r="C94" s="33"/>
      <c r="D94" s="1"/>
      <c r="E94" s="3"/>
      <c r="F94" s="3"/>
      <c r="G94" s="26"/>
      <c r="H94" s="26"/>
      <c r="J94" s="1"/>
      <c r="K94" s="1"/>
    </row>
    <row r="95" spans="1:11" s="2" customFormat="1" ht="12.75" customHeight="1">
      <c r="A95" s="1"/>
      <c r="B95" s="1"/>
      <c r="C95" s="1"/>
      <c r="D95" s="1"/>
      <c r="E95" s="3"/>
      <c r="F95" s="3"/>
      <c r="G95" s="26"/>
      <c r="H95" s="26"/>
      <c r="J95" s="1"/>
      <c r="K95" s="1"/>
    </row>
    <row r="96" spans="1:11" s="2" customFormat="1" ht="12.75">
      <c r="A96" s="1"/>
      <c r="B96" s="1"/>
      <c r="C96" s="1"/>
      <c r="D96" s="1"/>
      <c r="E96" s="3"/>
      <c r="F96" s="3"/>
      <c r="G96" s="26"/>
      <c r="H96" s="26"/>
      <c r="J96" s="1"/>
      <c r="K96" s="1"/>
    </row>
    <row r="97" spans="1:11" s="2" customFormat="1" ht="12.75">
      <c r="A97" s="16"/>
      <c r="B97" s="19"/>
      <c r="C97" s="14" t="s">
        <v>8</v>
      </c>
      <c r="D97" s="14" t="s">
        <v>7</v>
      </c>
      <c r="E97" s="13" t="s">
        <v>4</v>
      </c>
      <c r="F97" s="15" t="s">
        <v>0</v>
      </c>
      <c r="G97" s="26"/>
      <c r="H97" s="26"/>
      <c r="J97" s="1"/>
      <c r="K97" s="1"/>
    </row>
    <row r="98" spans="1:11" s="2" customFormat="1" ht="12.75">
      <c r="A98" s="24"/>
      <c r="B98" s="43"/>
      <c r="C98" s="34"/>
      <c r="D98" s="34"/>
      <c r="E98" s="35"/>
      <c r="F98" s="35"/>
      <c r="G98" s="26"/>
      <c r="H98" s="26"/>
      <c r="J98" s="1"/>
      <c r="K98" s="1"/>
    </row>
    <row r="99" spans="1:11" s="2" customFormat="1" ht="12.75">
      <c r="A99" s="54"/>
      <c r="B99" s="53"/>
      <c r="C99" s="44" t="s">
        <v>41</v>
      </c>
      <c r="D99" s="5" t="s">
        <v>42</v>
      </c>
      <c r="E99" s="44">
        <v>3</v>
      </c>
      <c r="F99" s="6"/>
      <c r="G99" s="26"/>
      <c r="H99" s="26"/>
      <c r="J99" s="1"/>
      <c r="K99" s="1"/>
    </row>
    <row r="100" spans="1:11" s="2" customFormat="1" ht="12.75">
      <c r="A100" s="16"/>
      <c r="B100" s="19"/>
      <c r="C100" s="4"/>
      <c r="D100" s="4"/>
      <c r="E100" s="5"/>
      <c r="F100" s="5"/>
      <c r="G100" s="26"/>
      <c r="H100" s="26"/>
      <c r="J100" s="1"/>
      <c r="K100" s="1"/>
    </row>
    <row r="101" spans="1:11" s="2" customFormat="1" ht="12.75">
      <c r="A101" s="55"/>
      <c r="B101" s="53"/>
      <c r="C101" s="51" t="s">
        <v>45</v>
      </c>
      <c r="D101" s="11"/>
      <c r="E101" s="10">
        <v>2</v>
      </c>
      <c r="F101" s="12"/>
      <c r="G101" s="26"/>
      <c r="H101" s="26"/>
      <c r="J101" s="1"/>
      <c r="K101" s="1"/>
    </row>
    <row r="102" spans="1:11" s="2" customFormat="1" ht="12.75">
      <c r="A102" s="16"/>
      <c r="B102" s="16"/>
      <c r="C102" s="16"/>
      <c r="D102" s="16"/>
      <c r="E102" s="17"/>
      <c r="F102" s="17"/>
      <c r="G102" s="26"/>
      <c r="H102" s="26"/>
      <c r="J102" s="1"/>
      <c r="K102" s="1"/>
    </row>
    <row r="103" spans="1:11" s="2" customFormat="1" ht="12.75">
      <c r="A103" s="16"/>
      <c r="B103" s="16"/>
      <c r="C103" s="74"/>
      <c r="D103" s="17"/>
      <c r="E103" s="32">
        <f>SUM(E98:E101)</f>
        <v>5</v>
      </c>
      <c r="F103" s="37">
        <f>IF(OR(F99=0,F101=0,F99&gt;4,F101&gt;4),0,ROUNDDOWN((E99*F99+E101*F101)/E103,1))</f>
        <v>0</v>
      </c>
      <c r="G103" s="26"/>
      <c r="H103" s="26"/>
      <c r="J103" s="1"/>
      <c r="K103" s="1"/>
    </row>
    <row r="104" spans="1:11" s="2" customFormat="1" ht="12.75">
      <c r="A104" s="16"/>
      <c r="B104" s="16"/>
      <c r="C104" s="16"/>
      <c r="D104" s="16"/>
      <c r="E104" s="17"/>
      <c r="F104" s="17"/>
      <c r="G104" s="26"/>
      <c r="H104" s="26"/>
      <c r="J104" s="1"/>
      <c r="K104" s="1"/>
    </row>
    <row r="105" spans="1:11" s="2" customFormat="1" ht="12.75">
      <c r="A105" s="16"/>
      <c r="B105" s="16"/>
      <c r="C105" s="74"/>
      <c r="D105" s="17"/>
      <c r="E105" s="32"/>
      <c r="F105" s="52"/>
      <c r="G105" s="26"/>
      <c r="H105" s="26"/>
      <c r="J105" s="1"/>
      <c r="K105" s="1"/>
    </row>
    <row r="106" spans="1:11" s="2" customFormat="1" ht="12.75">
      <c r="A106" s="1"/>
      <c r="B106" s="1"/>
      <c r="C106" s="1"/>
      <c r="D106" s="1"/>
      <c r="E106" s="1"/>
      <c r="F106" s="1"/>
      <c r="G106" s="26"/>
      <c r="H106" s="26"/>
      <c r="J106" s="1"/>
      <c r="K106" s="1"/>
    </row>
    <row r="107" spans="1:11" s="2" customFormat="1" ht="12.75">
      <c r="A107" s="1"/>
      <c r="B107" s="1"/>
      <c r="C107" s="1"/>
      <c r="D107" s="1"/>
      <c r="E107" s="1"/>
      <c r="F107" s="1"/>
      <c r="G107" s="26"/>
      <c r="H107" s="26"/>
      <c r="J107" s="1"/>
      <c r="K107" s="1"/>
    </row>
    <row r="108" spans="1:11" s="2" customFormat="1" ht="14.25">
      <c r="A108" s="33" t="s">
        <v>43</v>
      </c>
      <c r="B108" s="33"/>
      <c r="C108" s="33"/>
      <c r="D108" s="33"/>
      <c r="E108" s="3"/>
      <c r="F108" s="3"/>
      <c r="G108" s="26"/>
      <c r="H108" s="26"/>
      <c r="J108" s="1"/>
      <c r="K108" s="1"/>
    </row>
    <row r="109" spans="1:11" s="2" customFormat="1" ht="14.25">
      <c r="A109" s="1"/>
      <c r="B109" s="1"/>
      <c r="C109" s="29"/>
      <c r="D109" s="1"/>
      <c r="E109" s="3"/>
      <c r="F109" s="3"/>
      <c r="G109" s="26"/>
      <c r="H109" s="26"/>
      <c r="J109" s="1"/>
      <c r="K109" s="1"/>
    </row>
    <row r="110" spans="1:11" s="2" customFormat="1" ht="12.75">
      <c r="A110" s="1"/>
      <c r="B110" s="1"/>
      <c r="C110" s="24"/>
      <c r="D110" s="1"/>
      <c r="E110" s="3"/>
      <c r="F110" s="3"/>
      <c r="G110" s="26"/>
      <c r="H110" s="26"/>
      <c r="J110" s="1"/>
      <c r="K110" s="1"/>
    </row>
    <row r="111" spans="1:11" s="2" customFormat="1" ht="12.75">
      <c r="A111" s="16"/>
      <c r="B111" s="19"/>
      <c r="C111" s="14" t="s">
        <v>8</v>
      </c>
      <c r="D111" s="14" t="s">
        <v>7</v>
      </c>
      <c r="E111" s="13" t="s">
        <v>4</v>
      </c>
      <c r="F111" s="15" t="s">
        <v>0</v>
      </c>
      <c r="G111" s="26"/>
      <c r="H111" s="26"/>
      <c r="J111" s="1"/>
      <c r="K111" s="1"/>
    </row>
    <row r="112" spans="1:11" s="2" customFormat="1" ht="12.75">
      <c r="A112" s="24"/>
      <c r="B112" s="43"/>
      <c r="C112" s="34"/>
      <c r="D112" s="34"/>
      <c r="E112" s="35"/>
      <c r="F112" s="35"/>
      <c r="G112" s="26"/>
      <c r="H112" s="26"/>
      <c r="J112" s="1"/>
      <c r="K112" s="1"/>
    </row>
    <row r="113" spans="1:11" s="2" customFormat="1" ht="12.75">
      <c r="A113" s="55"/>
      <c r="B113" s="53"/>
      <c r="C113" s="44" t="s">
        <v>44</v>
      </c>
      <c r="D113" s="5"/>
      <c r="E113" s="4">
        <v>2</v>
      </c>
      <c r="F113" s="6"/>
      <c r="G113" s="26"/>
      <c r="H113" s="26"/>
      <c r="J113" s="1"/>
      <c r="K113" s="1"/>
    </row>
    <row r="114" spans="1:11" s="2" customFormat="1" ht="12.75">
      <c r="A114" s="16"/>
      <c r="B114" s="19"/>
      <c r="C114" s="4"/>
      <c r="D114" s="5"/>
      <c r="E114" s="4"/>
      <c r="F114" s="6"/>
      <c r="G114" s="26"/>
      <c r="H114" s="26"/>
      <c r="J114" s="1"/>
      <c r="K114" s="1"/>
    </row>
    <row r="115" spans="1:11" s="2" customFormat="1" ht="12.75">
      <c r="A115" s="55"/>
      <c r="B115" s="53"/>
      <c r="C115" s="51" t="s">
        <v>36</v>
      </c>
      <c r="D115" s="11" t="s">
        <v>68</v>
      </c>
      <c r="E115" s="10">
        <v>5</v>
      </c>
      <c r="F115" s="12"/>
      <c r="G115" s="26"/>
      <c r="H115" s="26"/>
      <c r="J115" s="1"/>
      <c r="K115" s="1"/>
    </row>
    <row r="116" spans="1:11" s="2" customFormat="1" ht="12.75">
      <c r="A116" s="1"/>
      <c r="B116" s="1"/>
      <c r="C116" s="1"/>
      <c r="D116" s="1"/>
      <c r="E116" s="3"/>
      <c r="F116" s="3"/>
      <c r="G116" s="26"/>
      <c r="H116" s="26"/>
      <c r="J116" s="1"/>
      <c r="K116" s="1"/>
    </row>
    <row r="117" spans="1:11" s="2" customFormat="1" ht="12.75">
      <c r="A117" s="1"/>
      <c r="B117" s="1"/>
      <c r="C117" s="74"/>
      <c r="D117" s="1"/>
      <c r="E117" s="32">
        <f>SUM(E112:E115)</f>
        <v>7</v>
      </c>
      <c r="F117" s="37">
        <f>IF(OR(F113=0,F115=0,F113&gt;4,F115&gt;4),0,ROUNDDOWN((E113*F113+E115*F115)/E117,1))</f>
        <v>0</v>
      </c>
      <c r="G117" s="26"/>
      <c r="H117" s="26"/>
      <c r="J117" s="1"/>
      <c r="K117" s="1"/>
    </row>
    <row r="118" spans="1:11" s="2" customFormat="1" ht="12.75">
      <c r="A118" s="1"/>
      <c r="B118" s="1"/>
      <c r="C118" s="26"/>
      <c r="D118" s="26"/>
      <c r="E118" s="27"/>
      <c r="F118" s="27"/>
      <c r="G118" s="26"/>
      <c r="H118" s="26"/>
      <c r="J118" s="1"/>
      <c r="K118" s="1"/>
    </row>
    <row r="119" spans="1:11" s="2" customFormat="1" ht="12.75">
      <c r="A119" s="1"/>
      <c r="B119" s="1"/>
      <c r="C119" s="26"/>
      <c r="D119" s="26"/>
      <c r="E119" s="27"/>
      <c r="F119" s="27"/>
      <c r="G119" s="26"/>
      <c r="H119" s="26"/>
      <c r="J119" s="1"/>
      <c r="K119" s="1"/>
    </row>
    <row r="120" spans="1:11" s="2" customFormat="1" ht="12.75">
      <c r="A120" s="1"/>
      <c r="B120" s="1"/>
      <c r="C120" s="26"/>
      <c r="D120" s="26"/>
      <c r="E120" s="27"/>
      <c r="F120" s="27"/>
      <c r="G120" s="26"/>
      <c r="H120" s="26"/>
      <c r="J120" s="1"/>
      <c r="K120" s="1"/>
    </row>
    <row r="121" spans="1:11" s="2" customFormat="1" ht="12.75">
      <c r="A121" s="1"/>
      <c r="B121" s="1"/>
      <c r="C121" s="26"/>
      <c r="D121" s="26"/>
      <c r="E121" s="27"/>
      <c r="F121" s="27"/>
      <c r="G121" s="26"/>
      <c r="H121" s="26"/>
      <c r="J121" s="1"/>
      <c r="K121" s="1"/>
    </row>
    <row r="122" spans="1:11" s="2" customFormat="1" ht="12.75">
      <c r="A122" s="1"/>
      <c r="B122" s="1"/>
      <c r="C122" s="26"/>
      <c r="D122" s="26"/>
      <c r="E122" s="27"/>
      <c r="F122" s="27"/>
      <c r="G122" s="26"/>
      <c r="H122" s="26"/>
      <c r="J122" s="1"/>
      <c r="K122" s="1"/>
    </row>
    <row r="123" spans="1:11" s="2" customFormat="1" ht="12.75">
      <c r="A123" s="1"/>
      <c r="B123" s="1"/>
      <c r="C123" s="26"/>
      <c r="D123" s="26"/>
      <c r="E123" s="27"/>
      <c r="F123" s="27"/>
      <c r="G123" s="26"/>
      <c r="H123" s="26"/>
      <c r="J123" s="1"/>
      <c r="K123" s="1"/>
    </row>
    <row r="124" spans="1:11" s="2" customFormat="1" ht="12.75">
      <c r="A124" s="1"/>
      <c r="B124" s="1"/>
      <c r="C124" s="26"/>
      <c r="D124" s="26"/>
      <c r="E124" s="27"/>
      <c r="F124" s="27"/>
      <c r="G124" s="26"/>
      <c r="H124" s="26"/>
      <c r="J124" s="1"/>
      <c r="K124" s="1"/>
    </row>
    <row r="125" spans="1:12" s="2" customFormat="1" ht="12.75">
      <c r="A125" s="1"/>
      <c r="B125" s="1"/>
      <c r="C125" s="26"/>
      <c r="D125" s="26"/>
      <c r="E125" s="26"/>
      <c r="F125" s="27"/>
      <c r="G125" s="27"/>
      <c r="H125" s="26"/>
      <c r="J125" s="1"/>
      <c r="K125" s="1"/>
      <c r="L125" s="1"/>
    </row>
    <row r="126" spans="1:12" s="2" customFormat="1" ht="12.75">
      <c r="A126" s="1"/>
      <c r="B126" s="1"/>
      <c r="C126" s="26"/>
      <c r="D126" s="26"/>
      <c r="E126" s="26"/>
      <c r="F126" s="27"/>
      <c r="G126" s="27"/>
      <c r="H126" s="26"/>
      <c r="J126" s="1"/>
      <c r="K126" s="1"/>
      <c r="L126" s="1"/>
    </row>
    <row r="127" spans="1:12" s="2" customFormat="1" ht="12.75" customHeight="1">
      <c r="A127" s="1"/>
      <c r="B127" s="1"/>
      <c r="C127" s="26"/>
      <c r="D127" s="26"/>
      <c r="E127" s="26"/>
      <c r="F127" s="27"/>
      <c r="G127" s="27"/>
      <c r="H127" s="26"/>
      <c r="J127" s="1"/>
      <c r="K127" s="1"/>
      <c r="L127" s="1"/>
    </row>
    <row r="128" spans="1:12" s="2" customFormat="1" ht="12.75" customHeight="1">
      <c r="A128" s="1"/>
      <c r="B128" s="1"/>
      <c r="C128" s="26"/>
      <c r="D128" s="26"/>
      <c r="E128" s="26"/>
      <c r="F128" s="27"/>
      <c r="G128" s="27"/>
      <c r="H128" s="26"/>
      <c r="J128" s="1"/>
      <c r="K128" s="1"/>
      <c r="L128" s="1"/>
    </row>
    <row r="129" spans="1:12" s="2" customFormat="1" ht="12.75" customHeight="1">
      <c r="A129" s="1"/>
      <c r="B129" s="1"/>
      <c r="C129" s="26"/>
      <c r="D129" s="26"/>
      <c r="E129" s="26"/>
      <c r="F129" s="27"/>
      <c r="G129" s="27"/>
      <c r="H129" s="26"/>
      <c r="J129" s="1"/>
      <c r="K129" s="1"/>
      <c r="L129" s="1"/>
    </row>
    <row r="130" spans="1:12" s="2" customFormat="1" ht="12.75" customHeight="1">
      <c r="A130" s="1"/>
      <c r="B130" s="1"/>
      <c r="C130" s="26"/>
      <c r="D130" s="26"/>
      <c r="E130" s="26"/>
      <c r="F130" s="27"/>
      <c r="G130" s="27"/>
      <c r="H130" s="26"/>
      <c r="J130" s="1"/>
      <c r="K130" s="1"/>
      <c r="L130" s="1"/>
    </row>
    <row r="131" spans="1:12" s="2" customFormat="1" ht="12.75" customHeight="1">
      <c r="A131" s="1"/>
      <c r="B131" s="1"/>
      <c r="C131" s="26"/>
      <c r="D131" s="26"/>
      <c r="E131" s="26"/>
      <c r="F131" s="27"/>
      <c r="G131" s="27"/>
      <c r="H131" s="26"/>
      <c r="J131" s="1"/>
      <c r="K131" s="1"/>
      <c r="L131" s="1"/>
    </row>
    <row r="132" spans="1:12" s="2" customFormat="1" ht="12.75" customHeight="1">
      <c r="A132" s="1"/>
      <c r="B132" s="1"/>
      <c r="C132" s="26"/>
      <c r="D132" s="26"/>
      <c r="E132" s="26"/>
      <c r="F132" s="27"/>
      <c r="G132" s="27"/>
      <c r="H132" s="26"/>
      <c r="J132" s="1"/>
      <c r="K132" s="1"/>
      <c r="L132" s="1"/>
    </row>
    <row r="133" spans="1:12" s="2" customFormat="1" ht="12.75" customHeight="1">
      <c r="A133" s="1"/>
      <c r="B133" s="1"/>
      <c r="C133" s="26"/>
      <c r="D133" s="26"/>
      <c r="E133" s="26"/>
      <c r="F133" s="27"/>
      <c r="G133" s="27"/>
      <c r="H133" s="26"/>
      <c r="J133" s="1"/>
      <c r="K133" s="1"/>
      <c r="L133" s="1"/>
    </row>
    <row r="134" spans="1:12" s="2" customFormat="1" ht="12.75" customHeight="1">
      <c r="A134" s="1"/>
      <c r="B134" s="1"/>
      <c r="C134" s="26"/>
      <c r="D134" s="26"/>
      <c r="E134" s="26"/>
      <c r="F134" s="27"/>
      <c r="G134" s="27"/>
      <c r="H134" s="26"/>
      <c r="J134" s="1"/>
      <c r="K134" s="1"/>
      <c r="L134" s="1"/>
    </row>
    <row r="135" spans="1:12" s="2" customFormat="1" ht="18">
      <c r="A135" s="97" t="s">
        <v>33</v>
      </c>
      <c r="B135" s="97"/>
      <c r="C135" s="97"/>
      <c r="D135" s="1"/>
      <c r="E135" s="1"/>
      <c r="F135" s="3"/>
      <c r="G135" s="27"/>
      <c r="H135" s="26"/>
      <c r="J135" s="1"/>
      <c r="K135" s="1"/>
      <c r="L135" s="1"/>
    </row>
    <row r="136" spans="1:12" s="2" customFormat="1" ht="12.75" customHeight="1">
      <c r="A136" s="1"/>
      <c r="B136" s="1"/>
      <c r="C136" s="1"/>
      <c r="D136" s="1"/>
      <c r="E136" s="1"/>
      <c r="F136" s="3"/>
      <c r="G136" s="27"/>
      <c r="H136" s="26"/>
      <c r="J136" s="1"/>
      <c r="K136" s="1"/>
      <c r="L136" s="1"/>
    </row>
    <row r="137" spans="1:12" s="2" customFormat="1" ht="12.75" customHeight="1">
      <c r="A137" s="1"/>
      <c r="B137" s="1"/>
      <c r="C137" s="1"/>
      <c r="D137" s="1"/>
      <c r="E137" s="1"/>
      <c r="F137" s="3"/>
      <c r="G137" s="27"/>
      <c r="H137" s="26"/>
      <c r="J137" s="1"/>
      <c r="K137" s="1"/>
      <c r="L137" s="1"/>
    </row>
    <row r="138" spans="1:12" s="2" customFormat="1" ht="12.75" customHeight="1">
      <c r="A138" s="1"/>
      <c r="B138" s="98" t="s">
        <v>31</v>
      </c>
      <c r="C138" s="99"/>
      <c r="D138" s="46" t="s">
        <v>51</v>
      </c>
      <c r="E138" s="46" t="s">
        <v>30</v>
      </c>
      <c r="F138" s="47" t="s">
        <v>0</v>
      </c>
      <c r="G138" s="27"/>
      <c r="H138" s="26"/>
      <c r="J138" s="1"/>
      <c r="K138" s="1"/>
      <c r="L138" s="1"/>
    </row>
    <row r="139" spans="1:12" s="2" customFormat="1" ht="12.75" customHeight="1">
      <c r="A139" s="26"/>
      <c r="B139" s="41"/>
      <c r="C139" s="20"/>
      <c r="D139" s="8"/>
      <c r="E139" s="8"/>
      <c r="F139" s="9"/>
      <c r="G139" s="27"/>
      <c r="H139" s="26"/>
      <c r="J139" s="1"/>
      <c r="K139" s="1"/>
      <c r="L139" s="1"/>
    </row>
    <row r="140" spans="1:12" s="2" customFormat="1" ht="12.75" customHeight="1">
      <c r="A140" s="1"/>
      <c r="B140" s="40" t="s">
        <v>28</v>
      </c>
      <c r="C140" s="19"/>
      <c r="D140" s="44" t="s">
        <v>35</v>
      </c>
      <c r="E140" s="45">
        <v>0.5</v>
      </c>
      <c r="F140" s="6"/>
      <c r="G140" s="27"/>
      <c r="H140" s="26"/>
      <c r="J140" s="1"/>
      <c r="K140" s="1"/>
      <c r="L140" s="1"/>
    </row>
    <row r="141" spans="1:12" s="2" customFormat="1" ht="12.75" customHeight="1">
      <c r="A141" s="26"/>
      <c r="B141" s="39"/>
      <c r="C141" s="19"/>
      <c r="D141" s="4"/>
      <c r="E141" s="4"/>
      <c r="F141" s="7"/>
      <c r="G141" s="27"/>
      <c r="H141" s="26"/>
      <c r="J141" s="1"/>
      <c r="K141" s="1"/>
      <c r="L141" s="1"/>
    </row>
    <row r="142" spans="1:12" s="2" customFormat="1" ht="25.5">
      <c r="A142" s="1"/>
      <c r="B142" s="64" t="s">
        <v>29</v>
      </c>
      <c r="C142" s="65"/>
      <c r="D142" s="38" t="s">
        <v>80</v>
      </c>
      <c r="E142" s="66">
        <v>0.5</v>
      </c>
      <c r="F142" s="12"/>
      <c r="G142" s="27"/>
      <c r="H142" s="26"/>
      <c r="J142" s="1"/>
      <c r="K142" s="1"/>
      <c r="L142" s="1"/>
    </row>
    <row r="143" spans="1:12" s="2" customFormat="1" ht="12.75" customHeight="1">
      <c r="A143" s="1"/>
      <c r="B143" s="1"/>
      <c r="C143" s="1"/>
      <c r="D143" s="1"/>
      <c r="E143" s="1"/>
      <c r="F143" s="3"/>
      <c r="G143" s="27"/>
      <c r="H143" s="26"/>
      <c r="J143" s="1"/>
      <c r="K143" s="1"/>
      <c r="L143" s="1"/>
    </row>
    <row r="144" spans="1:12" s="2" customFormat="1" ht="18">
      <c r="A144" s="1"/>
      <c r="B144" s="74"/>
      <c r="C144" s="1"/>
      <c r="D144" s="1"/>
      <c r="E144" s="1"/>
      <c r="F144" s="42">
        <f>ROUNDDOWN(IF(OR(F140=0,F142=0,F140&gt;4,F142&gt;4),0,((E140*F140)+(E142*F142))),1)</f>
        <v>0</v>
      </c>
      <c r="G144" s="27"/>
      <c r="H144" s="26"/>
      <c r="J144" s="1"/>
      <c r="K144" s="1"/>
      <c r="L144" s="1"/>
    </row>
    <row r="145" spans="1:12" s="2" customFormat="1" ht="12.75" customHeight="1">
      <c r="A145" s="1"/>
      <c r="B145" s="1"/>
      <c r="C145" s="1"/>
      <c r="D145" s="1"/>
      <c r="E145" s="1"/>
      <c r="F145" s="1"/>
      <c r="G145" s="27"/>
      <c r="H145" s="26"/>
      <c r="J145" s="1"/>
      <c r="K145" s="1"/>
      <c r="L145" s="1"/>
    </row>
    <row r="146" spans="1:12" s="2" customFormat="1" ht="12.75" customHeight="1">
      <c r="A146" s="1"/>
      <c r="B146" s="1"/>
      <c r="C146" s="1"/>
      <c r="D146" s="1"/>
      <c r="E146" s="1"/>
      <c r="F146" s="1"/>
      <c r="G146" s="27"/>
      <c r="H146" s="26"/>
      <c r="J146" s="1"/>
      <c r="K146" s="1"/>
      <c r="L146" s="1"/>
    </row>
    <row r="147" spans="1:12" s="2" customFormat="1" ht="12.75" customHeight="1">
      <c r="A147" s="1"/>
      <c r="B147" s="1"/>
      <c r="C147" s="1"/>
      <c r="D147" s="1"/>
      <c r="E147" s="1"/>
      <c r="F147" s="1"/>
      <c r="G147" s="27"/>
      <c r="H147" s="26"/>
      <c r="J147" s="1"/>
      <c r="K147" s="1"/>
      <c r="L147" s="1"/>
    </row>
    <row r="148" spans="1:12" s="2" customFormat="1" ht="12.75" customHeight="1">
      <c r="A148" s="1"/>
      <c r="B148" s="1"/>
      <c r="C148" s="1"/>
      <c r="D148" s="1"/>
      <c r="E148" s="1"/>
      <c r="F148" s="1"/>
      <c r="G148" s="27"/>
      <c r="H148" s="26"/>
      <c r="J148" s="1"/>
      <c r="K148" s="1"/>
      <c r="L148" s="1"/>
    </row>
    <row r="149" spans="1:12" s="2" customFormat="1" ht="12.75" customHeight="1">
      <c r="A149" s="1"/>
      <c r="B149" s="1"/>
      <c r="C149" s="26"/>
      <c r="D149" s="26"/>
      <c r="E149" s="26"/>
      <c r="F149" s="27"/>
      <c r="G149" s="27"/>
      <c r="H149" s="26"/>
      <c r="J149" s="1"/>
      <c r="K149" s="1"/>
      <c r="L149" s="1"/>
    </row>
    <row r="150" spans="1:12" s="2" customFormat="1" ht="12.75" customHeight="1">
      <c r="A150" s="1"/>
      <c r="B150" s="1"/>
      <c r="C150" s="26"/>
      <c r="D150" s="26"/>
      <c r="E150" s="26"/>
      <c r="F150" s="27"/>
      <c r="G150" s="27"/>
      <c r="H150" s="26"/>
      <c r="J150" s="1"/>
      <c r="K150" s="1"/>
      <c r="L150" s="1"/>
    </row>
    <row r="151" spans="1:12" s="2" customFormat="1" ht="12.75" customHeight="1">
      <c r="A151" s="1"/>
      <c r="B151" s="1"/>
      <c r="C151" s="26"/>
      <c r="D151" s="26"/>
      <c r="E151" s="26"/>
      <c r="F151" s="27"/>
      <c r="G151" s="27"/>
      <c r="H151" s="26"/>
      <c r="J151" s="1"/>
      <c r="K151" s="1"/>
      <c r="L151" s="1"/>
    </row>
    <row r="152" spans="1:12" s="2" customFormat="1" ht="12.75" customHeight="1">
      <c r="A152" s="1"/>
      <c r="B152" s="1"/>
      <c r="C152" s="26"/>
      <c r="D152" s="26"/>
      <c r="E152" s="26"/>
      <c r="F152" s="27"/>
      <c r="G152" s="27"/>
      <c r="H152" s="26"/>
      <c r="J152" s="1"/>
      <c r="K152" s="1"/>
      <c r="L152" s="1"/>
    </row>
    <row r="153" spans="1:12" s="2" customFormat="1" ht="12.75" customHeight="1">
      <c r="A153" s="1"/>
      <c r="B153" s="1"/>
      <c r="C153" s="26"/>
      <c r="D153" s="26"/>
      <c r="E153" s="26"/>
      <c r="F153" s="27"/>
      <c r="G153" s="27"/>
      <c r="H153" s="26"/>
      <c r="J153" s="1"/>
      <c r="K153" s="1"/>
      <c r="L153" s="1"/>
    </row>
    <row r="154" spans="1:12" s="2" customFormat="1" ht="12.75" customHeight="1">
      <c r="A154" s="1"/>
      <c r="B154" s="1"/>
      <c r="C154" s="26"/>
      <c r="D154" s="26"/>
      <c r="E154" s="26"/>
      <c r="F154" s="27"/>
      <c r="G154" s="27"/>
      <c r="H154" s="26"/>
      <c r="J154" s="1"/>
      <c r="K154" s="1"/>
      <c r="L154" s="1"/>
    </row>
    <row r="155" spans="1:12" s="2" customFormat="1" ht="12.75" customHeight="1">
      <c r="A155" s="1"/>
      <c r="B155" s="1"/>
      <c r="C155" s="26"/>
      <c r="D155" s="26"/>
      <c r="E155" s="26"/>
      <c r="F155" s="27"/>
      <c r="G155" s="27"/>
      <c r="H155" s="26"/>
      <c r="J155" s="1"/>
      <c r="K155" s="1"/>
      <c r="L155" s="1"/>
    </row>
    <row r="156" spans="1:12" s="2" customFormat="1" ht="12.75" customHeight="1">
      <c r="A156" s="1"/>
      <c r="B156" s="1"/>
      <c r="C156" s="26"/>
      <c r="D156" s="26"/>
      <c r="E156" s="26"/>
      <c r="F156" s="27"/>
      <c r="G156" s="27"/>
      <c r="H156" s="26"/>
      <c r="J156" s="1"/>
      <c r="K156" s="1"/>
      <c r="L156" s="1"/>
    </row>
    <row r="157" spans="1:12" s="2" customFormat="1" ht="12.75" customHeight="1">
      <c r="A157" s="1"/>
      <c r="B157" s="1"/>
      <c r="C157" s="26"/>
      <c r="D157" s="26"/>
      <c r="E157" s="26"/>
      <c r="F157" s="27"/>
      <c r="G157" s="27"/>
      <c r="H157" s="26"/>
      <c r="J157" s="1"/>
      <c r="K157" s="1"/>
      <c r="L157" s="1"/>
    </row>
    <row r="158" spans="1:12" s="2" customFormat="1" ht="12.75" customHeight="1">
      <c r="A158" s="1"/>
      <c r="B158" s="1"/>
      <c r="C158" s="26"/>
      <c r="D158" s="26"/>
      <c r="E158" s="26"/>
      <c r="F158" s="27"/>
      <c r="G158" s="27"/>
      <c r="H158" s="26"/>
      <c r="J158" s="1"/>
      <c r="K158" s="1"/>
      <c r="L158" s="1"/>
    </row>
    <row r="159" spans="1:12" s="2" customFormat="1" ht="12.75">
      <c r="A159" s="1"/>
      <c r="B159" s="1"/>
      <c r="C159" s="26"/>
      <c r="D159" s="26"/>
      <c r="E159" s="26"/>
      <c r="F159" s="27"/>
      <c r="G159" s="27"/>
      <c r="H159" s="26"/>
      <c r="J159" s="1"/>
      <c r="K159" s="1"/>
      <c r="L159" s="1"/>
    </row>
    <row r="160" spans="1:12" s="2" customFormat="1" ht="12.75">
      <c r="A160" s="1"/>
      <c r="B160" s="1"/>
      <c r="C160" s="26"/>
      <c r="D160" s="26"/>
      <c r="E160" s="26"/>
      <c r="F160" s="27"/>
      <c r="G160" s="27"/>
      <c r="H160" s="26"/>
      <c r="J160" s="1"/>
      <c r="K160" s="1"/>
      <c r="L160" s="1"/>
    </row>
    <row r="161" spans="1:12" s="2" customFormat="1" ht="12.75">
      <c r="A161" s="1"/>
      <c r="B161" s="1"/>
      <c r="C161" s="26"/>
      <c r="D161" s="26"/>
      <c r="E161" s="26"/>
      <c r="F161" s="27"/>
      <c r="G161" s="27"/>
      <c r="H161" s="26"/>
      <c r="J161" s="1"/>
      <c r="K161" s="1"/>
      <c r="L161" s="1"/>
    </row>
  </sheetData>
  <sheetProtection/>
  <mergeCells count="4">
    <mergeCell ref="A1:F1"/>
    <mergeCell ref="A3:F3"/>
    <mergeCell ref="A135:C135"/>
    <mergeCell ref="B138:C138"/>
  </mergeCells>
  <dataValidations count="1">
    <dataValidation type="decimal" allowBlank="1" showInputMessage="1" showErrorMessage="1" errorTitle="Ungültige Eingabe" error="Alle Teilnoten müssen mindestens 4,0 sein!" sqref="F142 F140 F101 F99 F59 F71 F73 F18 F16 F14 F57 F36 F34 F20 F115 F113">
      <formula1>1</formula1>
      <formula2>4</formula2>
    </dataValidation>
  </dataValidations>
  <printOptions horizontalCentered="1"/>
  <pageMargins left="0.7874015748031497" right="0.7874015748031497" top="0.3937007874015748" bottom="0.3937007874015748" header="0.5118110236220472" footer="0.511811023622047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tabColor rgb="FFFFCC00"/>
  </sheetPr>
  <dimension ref="A1:L258"/>
  <sheetViews>
    <sheetView zoomScalePageLayoutView="0" workbookViewId="0" topLeftCell="A1">
      <selection activeCell="F14" sqref="F14"/>
    </sheetView>
  </sheetViews>
  <sheetFormatPr defaultColWidth="11.421875" defaultRowHeight="12.75"/>
  <cols>
    <col min="1" max="1" width="4.00390625" style="1" customWidth="1"/>
    <col min="2" max="2" width="9.28125" style="1" bestFit="1" customWidth="1"/>
    <col min="3" max="3" width="22.7109375" style="1" customWidth="1"/>
    <col min="4" max="4" width="35.57421875" style="1" customWidth="1"/>
    <col min="5" max="5" width="12.140625" style="3" bestFit="1" customWidth="1"/>
    <col min="6" max="6" width="10.7109375" style="3" bestFit="1" customWidth="1"/>
    <col min="7" max="7" width="12.28125" style="1" customWidth="1"/>
    <col min="8" max="8" width="11.00390625" style="1" customWidth="1"/>
    <col min="9" max="9" width="12.28125" style="2" customWidth="1"/>
    <col min="10" max="16384" width="11.421875" style="1" customWidth="1"/>
  </cols>
  <sheetData>
    <row r="1" spans="1:9" ht="23.25">
      <c r="A1" s="94" t="s">
        <v>5</v>
      </c>
      <c r="B1" s="94"/>
      <c r="C1" s="94"/>
      <c r="D1" s="94"/>
      <c r="E1" s="94"/>
      <c r="F1" s="94"/>
      <c r="G1" s="23"/>
      <c r="H1" s="23"/>
      <c r="I1" s="23"/>
    </row>
    <row r="3" spans="1:9" ht="26.25">
      <c r="A3" s="95" t="s">
        <v>126</v>
      </c>
      <c r="B3" s="95"/>
      <c r="C3" s="95"/>
      <c r="D3" s="95"/>
      <c r="E3" s="95"/>
      <c r="F3" s="95"/>
      <c r="G3" s="23"/>
      <c r="H3" s="23"/>
      <c r="I3" s="23"/>
    </row>
    <row r="6" spans="1:9" ht="20.25">
      <c r="A6" s="28" t="s">
        <v>56</v>
      </c>
      <c r="B6" s="28"/>
      <c r="C6" s="28"/>
      <c r="D6" s="16"/>
      <c r="E6" s="17"/>
      <c r="F6" s="17"/>
      <c r="G6" s="24"/>
      <c r="H6" s="24"/>
      <c r="I6" s="18"/>
    </row>
    <row r="7" spans="1:9" ht="12.75">
      <c r="A7" s="24"/>
      <c r="D7" s="24"/>
      <c r="E7" s="25"/>
      <c r="F7" s="25"/>
      <c r="G7" s="24"/>
      <c r="H7" s="24"/>
      <c r="I7" s="18"/>
    </row>
    <row r="8" spans="1:9" ht="12.75">
      <c r="A8" s="24"/>
      <c r="D8" s="24"/>
      <c r="E8" s="25"/>
      <c r="F8" s="25"/>
      <c r="G8" s="24"/>
      <c r="H8" s="24"/>
      <c r="I8" s="18"/>
    </row>
    <row r="9" spans="1:9" ht="14.25">
      <c r="A9" s="33" t="s">
        <v>82</v>
      </c>
      <c r="B9" s="33"/>
      <c r="C9" s="33"/>
      <c r="G9" s="24"/>
      <c r="H9" s="24"/>
      <c r="I9" s="18"/>
    </row>
    <row r="10" spans="3:9" ht="14.25">
      <c r="C10" s="29"/>
      <c r="G10" s="24"/>
      <c r="H10" s="24"/>
      <c r="I10" s="18"/>
    </row>
    <row r="11" spans="3:9" ht="12.75">
      <c r="C11" s="24"/>
      <c r="H11" s="24"/>
      <c r="I11" s="18"/>
    </row>
    <row r="12" spans="1:9" ht="12.75">
      <c r="A12" s="16"/>
      <c r="B12" s="19"/>
      <c r="C12" s="14" t="s">
        <v>8</v>
      </c>
      <c r="D12" s="14" t="s">
        <v>7</v>
      </c>
      <c r="E12" s="13" t="s">
        <v>4</v>
      </c>
      <c r="F12" s="15" t="s">
        <v>0</v>
      </c>
      <c r="G12" s="24"/>
      <c r="H12" s="24"/>
      <c r="I12" s="18"/>
    </row>
    <row r="13" spans="1:9" ht="12.75">
      <c r="A13" s="24"/>
      <c r="B13" s="43"/>
      <c r="C13" s="34"/>
      <c r="D13" s="34"/>
      <c r="E13" s="35"/>
      <c r="F13" s="35"/>
      <c r="G13" s="24"/>
      <c r="H13" s="24"/>
      <c r="I13" s="18"/>
    </row>
    <row r="14" spans="1:9" ht="12.75">
      <c r="A14" s="54"/>
      <c r="B14" s="53"/>
      <c r="C14" s="44" t="s">
        <v>58</v>
      </c>
      <c r="D14" s="48"/>
      <c r="E14" s="5">
        <v>3</v>
      </c>
      <c r="F14" s="6"/>
      <c r="G14" s="24"/>
      <c r="H14" s="24"/>
      <c r="I14" s="18"/>
    </row>
    <row r="15" spans="1:9" ht="12.75">
      <c r="A15" s="16"/>
      <c r="B15" s="19"/>
      <c r="C15" s="4"/>
      <c r="D15" s="4"/>
      <c r="E15" s="5"/>
      <c r="F15" s="5"/>
      <c r="G15" s="59"/>
      <c r="H15" s="24"/>
      <c r="I15" s="18"/>
    </row>
    <row r="16" spans="1:9" ht="12.75">
      <c r="A16" s="55"/>
      <c r="B16" s="53"/>
      <c r="C16" s="51" t="s">
        <v>10</v>
      </c>
      <c r="D16" s="11"/>
      <c r="E16" s="11">
        <v>5</v>
      </c>
      <c r="F16" s="12"/>
      <c r="G16" s="60"/>
      <c r="H16" s="24"/>
      <c r="I16" s="18"/>
    </row>
    <row r="17" spans="1:8" ht="12.75">
      <c r="A17" s="16"/>
      <c r="B17" s="16"/>
      <c r="C17" s="16"/>
      <c r="D17" s="16"/>
      <c r="E17" s="17"/>
      <c r="F17" s="17"/>
      <c r="G17" s="59"/>
      <c r="H17" s="26"/>
    </row>
    <row r="18" spans="1:8" ht="12.75">
      <c r="A18" s="16"/>
      <c r="B18" s="16"/>
      <c r="C18" s="74"/>
      <c r="D18" s="17"/>
      <c r="E18" s="32">
        <f>SUM(E13:E16)</f>
        <v>8</v>
      </c>
      <c r="F18" s="37">
        <f>IF(OR(F14=0,F16=0,F14&gt;4,F16&gt;4),0,F16)</f>
        <v>0</v>
      </c>
      <c r="G18" s="3"/>
      <c r="H18" s="26"/>
    </row>
    <row r="19" spans="4:8" ht="15">
      <c r="D19" s="61"/>
      <c r="E19" s="62"/>
      <c r="F19" s="63"/>
      <c r="G19" s="63"/>
      <c r="H19" s="26"/>
    </row>
    <row r="20" spans="1:8" ht="14.25">
      <c r="A20" s="33" t="s">
        <v>57</v>
      </c>
      <c r="B20" s="33"/>
      <c r="C20" s="33"/>
      <c r="G20" s="26"/>
      <c r="H20" s="26"/>
    </row>
    <row r="21" spans="3:8" ht="14.25">
      <c r="C21" s="29"/>
      <c r="G21" s="26"/>
      <c r="H21" s="26"/>
    </row>
    <row r="22" spans="3:8" ht="12.75">
      <c r="C22" s="24"/>
      <c r="G22" s="26"/>
      <c r="H22" s="26"/>
    </row>
    <row r="23" spans="1:8" ht="12.75">
      <c r="A23" s="16"/>
      <c r="B23" s="19"/>
      <c r="C23" s="14" t="s">
        <v>8</v>
      </c>
      <c r="D23" s="14" t="s">
        <v>7</v>
      </c>
      <c r="E23" s="13" t="s">
        <v>4</v>
      </c>
      <c r="F23" s="15" t="s">
        <v>0</v>
      </c>
      <c r="G23" s="26"/>
      <c r="H23" s="26"/>
    </row>
    <row r="24" spans="1:8" ht="12.75">
      <c r="A24" s="24"/>
      <c r="B24" s="43"/>
      <c r="C24" s="34"/>
      <c r="D24" s="34"/>
      <c r="E24" s="35"/>
      <c r="F24" s="35"/>
      <c r="G24" s="26"/>
      <c r="H24" s="26"/>
    </row>
    <row r="25" spans="1:12" s="2" customFormat="1" ht="12.75">
      <c r="A25" s="54"/>
      <c r="B25" s="53"/>
      <c r="C25" s="44" t="s">
        <v>58</v>
      </c>
      <c r="D25" s="48"/>
      <c r="E25" s="5">
        <v>3</v>
      </c>
      <c r="F25" s="6"/>
      <c r="G25" s="26"/>
      <c r="H25" s="26"/>
      <c r="J25" s="1"/>
      <c r="K25" s="1"/>
      <c r="L25" s="1"/>
    </row>
    <row r="26" spans="1:12" s="2" customFormat="1" ht="12.75">
      <c r="A26" s="16"/>
      <c r="B26" s="19"/>
      <c r="C26" s="4"/>
      <c r="D26" s="4"/>
      <c r="E26" s="5"/>
      <c r="F26" s="5"/>
      <c r="G26" s="26"/>
      <c r="H26" s="26"/>
      <c r="J26" s="1"/>
      <c r="K26" s="1"/>
      <c r="L26" s="1"/>
    </row>
    <row r="27" spans="1:12" s="2" customFormat="1" ht="12.75">
      <c r="A27" s="55"/>
      <c r="B27" s="53"/>
      <c r="C27" s="51" t="s">
        <v>10</v>
      </c>
      <c r="D27" s="11"/>
      <c r="E27" s="11">
        <v>5</v>
      </c>
      <c r="F27" s="12"/>
      <c r="G27" s="26"/>
      <c r="H27" s="26"/>
      <c r="J27" s="1"/>
      <c r="K27" s="1"/>
      <c r="L27" s="1"/>
    </row>
    <row r="28" spans="1:12" s="2" customFormat="1" ht="12.75">
      <c r="A28" s="16"/>
      <c r="B28" s="16"/>
      <c r="C28" s="16"/>
      <c r="D28" s="16"/>
      <c r="E28" s="17"/>
      <c r="F28" s="17"/>
      <c r="G28" s="26"/>
      <c r="H28" s="26"/>
      <c r="J28" s="1"/>
      <c r="K28" s="1"/>
      <c r="L28" s="1"/>
    </row>
    <row r="29" spans="1:12" s="2" customFormat="1" ht="12.75">
      <c r="A29" s="16"/>
      <c r="B29" s="16"/>
      <c r="C29" s="74"/>
      <c r="D29" s="17"/>
      <c r="E29" s="32">
        <f>SUM(E24:E27)</f>
        <v>8</v>
      </c>
      <c r="F29" s="37">
        <f>IF(OR(F25=0,F27=0,F25&gt;4,F27&gt;4),0,F27)</f>
        <v>0</v>
      </c>
      <c r="G29" s="26"/>
      <c r="H29" s="26"/>
      <c r="J29" s="1"/>
      <c r="K29" s="1"/>
      <c r="L29" s="1"/>
    </row>
    <row r="30" spans="7:12" s="2" customFormat="1" ht="12.75">
      <c r="G30" s="26"/>
      <c r="H30" s="26"/>
      <c r="J30" s="1"/>
      <c r="K30" s="1"/>
      <c r="L30" s="1"/>
    </row>
    <row r="31" spans="1:12" s="2" customFormat="1" ht="14.25">
      <c r="A31" s="33" t="s">
        <v>59</v>
      </c>
      <c r="B31" s="33"/>
      <c r="C31" s="33"/>
      <c r="D31" s="1"/>
      <c r="E31" s="3"/>
      <c r="F31" s="3"/>
      <c r="G31" s="26"/>
      <c r="H31" s="26"/>
      <c r="J31" s="1"/>
      <c r="K31" s="1"/>
      <c r="L31" s="1"/>
    </row>
    <row r="32" spans="1:12" s="2" customFormat="1" ht="14.25">
      <c r="A32" s="1"/>
      <c r="B32" s="1"/>
      <c r="C32" s="29"/>
      <c r="D32" s="1"/>
      <c r="E32" s="3"/>
      <c r="F32" s="3"/>
      <c r="G32" s="1"/>
      <c r="H32" s="26"/>
      <c r="J32" s="1"/>
      <c r="K32" s="1"/>
      <c r="L32" s="1"/>
    </row>
    <row r="33" spans="1:12" s="2" customFormat="1" ht="12.75">
      <c r="A33" s="1"/>
      <c r="B33" s="1"/>
      <c r="C33" s="24"/>
      <c r="D33" s="1"/>
      <c r="E33" s="3"/>
      <c r="F33" s="3"/>
      <c r="G33" s="1"/>
      <c r="H33" s="26"/>
      <c r="J33" s="1"/>
      <c r="K33" s="1"/>
      <c r="L33" s="1"/>
    </row>
    <row r="34" spans="1:12" s="2" customFormat="1" ht="12.75">
      <c r="A34" s="16"/>
      <c r="B34" s="19"/>
      <c r="C34" s="14" t="s">
        <v>8</v>
      </c>
      <c r="D34" s="14" t="s">
        <v>7</v>
      </c>
      <c r="E34" s="13" t="s">
        <v>4</v>
      </c>
      <c r="F34" s="15" t="s">
        <v>0</v>
      </c>
      <c r="G34" s="26"/>
      <c r="H34" s="26"/>
      <c r="J34" s="1"/>
      <c r="K34" s="1"/>
      <c r="L34" s="1"/>
    </row>
    <row r="35" spans="1:12" s="2" customFormat="1" ht="12.75">
      <c r="A35" s="24"/>
      <c r="B35" s="43"/>
      <c r="C35" s="34"/>
      <c r="D35" s="34"/>
      <c r="E35" s="35"/>
      <c r="F35" s="35"/>
      <c r="G35" s="26"/>
      <c r="H35" s="26"/>
      <c r="J35" s="1"/>
      <c r="K35" s="1"/>
      <c r="L35" s="1"/>
    </row>
    <row r="36" spans="1:12" s="2" customFormat="1" ht="12.75">
      <c r="A36" s="54"/>
      <c r="B36" s="53"/>
      <c r="C36" s="44" t="s">
        <v>58</v>
      </c>
      <c r="D36" s="48"/>
      <c r="E36" s="5">
        <v>3</v>
      </c>
      <c r="F36" s="6"/>
      <c r="G36" s="26"/>
      <c r="H36" s="26"/>
      <c r="J36" s="1"/>
      <c r="K36" s="1"/>
      <c r="L36" s="1"/>
    </row>
    <row r="37" spans="1:12" s="2" customFormat="1" ht="12.75">
      <c r="A37" s="16"/>
      <c r="B37" s="19"/>
      <c r="C37" s="4"/>
      <c r="D37" s="4"/>
      <c r="E37" s="5"/>
      <c r="F37" s="5"/>
      <c r="G37" s="26"/>
      <c r="H37" s="26"/>
      <c r="J37" s="1"/>
      <c r="K37" s="1"/>
      <c r="L37" s="1"/>
    </row>
    <row r="38" spans="1:12" s="2" customFormat="1" ht="12.75">
      <c r="A38" s="55"/>
      <c r="B38" s="53"/>
      <c r="C38" s="51" t="s">
        <v>10</v>
      </c>
      <c r="D38" s="11"/>
      <c r="E38" s="11">
        <v>5</v>
      </c>
      <c r="F38" s="12"/>
      <c r="G38" s="26"/>
      <c r="H38" s="26"/>
      <c r="J38" s="1"/>
      <c r="K38" s="1"/>
      <c r="L38" s="1"/>
    </row>
    <row r="39" spans="1:12" s="2" customFormat="1" ht="12.75">
      <c r="A39" s="16"/>
      <c r="B39" s="16"/>
      <c r="C39" s="16"/>
      <c r="D39" s="16"/>
      <c r="E39" s="17"/>
      <c r="F39" s="17"/>
      <c r="G39" s="26"/>
      <c r="H39" s="26"/>
      <c r="J39" s="1"/>
      <c r="K39" s="1"/>
      <c r="L39" s="1"/>
    </row>
    <row r="40" spans="1:11" s="2" customFormat="1" ht="12.75">
      <c r="A40" s="16"/>
      <c r="B40" s="16"/>
      <c r="C40" s="74"/>
      <c r="D40" s="17"/>
      <c r="E40" s="32">
        <f>SUM(E35:E38)</f>
        <v>8</v>
      </c>
      <c r="F40" s="37">
        <f>IF(OR(F36=0,F38=0,F36&gt;4,F38&gt;4),0,F38)</f>
        <v>0</v>
      </c>
      <c r="G40" s="26"/>
      <c r="H40" s="26"/>
      <c r="J40" s="1"/>
      <c r="K40" s="1"/>
    </row>
    <row r="41" spans="7:11" s="2" customFormat="1" ht="12.75">
      <c r="G41" s="26"/>
      <c r="H41" s="26"/>
      <c r="J41" s="1"/>
      <c r="K41" s="1"/>
    </row>
    <row r="42" spans="7:11" s="2" customFormat="1" ht="12.75">
      <c r="G42" s="26"/>
      <c r="H42" s="26"/>
      <c r="J42" s="1"/>
      <c r="K42" s="1"/>
    </row>
    <row r="43" spans="7:11" s="2" customFormat="1" ht="12.75">
      <c r="G43" s="26"/>
      <c r="H43" s="26"/>
      <c r="J43" s="1"/>
      <c r="K43" s="1"/>
    </row>
    <row r="44" spans="7:11" s="2" customFormat="1" ht="12.75">
      <c r="G44" s="26"/>
      <c r="H44" s="26"/>
      <c r="J44" s="1"/>
      <c r="K44" s="1"/>
    </row>
    <row r="45" spans="7:11" s="2" customFormat="1" ht="12.75">
      <c r="G45" s="26"/>
      <c r="H45" s="26"/>
      <c r="J45" s="1"/>
      <c r="K45" s="1"/>
    </row>
    <row r="46" spans="7:11" s="2" customFormat="1" ht="12.75">
      <c r="G46" s="26"/>
      <c r="H46" s="26"/>
      <c r="J46" s="1"/>
      <c r="K46" s="1"/>
    </row>
    <row r="47" spans="7:11" s="2" customFormat="1" ht="12.75">
      <c r="G47" s="26"/>
      <c r="H47" s="26"/>
      <c r="J47" s="1"/>
      <c r="K47" s="1"/>
    </row>
    <row r="48" spans="7:11" s="2" customFormat="1" ht="12.75">
      <c r="G48" s="26"/>
      <c r="H48" s="26"/>
      <c r="J48" s="1"/>
      <c r="K48" s="1"/>
    </row>
    <row r="49" spans="7:11" s="2" customFormat="1" ht="12.75">
      <c r="G49" s="26"/>
      <c r="H49" s="26"/>
      <c r="J49" s="1"/>
      <c r="K49" s="1"/>
    </row>
    <row r="50" spans="1:11" s="2" customFormat="1" ht="20.25">
      <c r="A50" s="28" t="s">
        <v>61</v>
      </c>
      <c r="B50" s="28"/>
      <c r="C50" s="28"/>
      <c r="D50" s="1"/>
      <c r="E50" s="3"/>
      <c r="F50" s="3"/>
      <c r="G50" s="26"/>
      <c r="H50" s="26"/>
      <c r="J50" s="1"/>
      <c r="K50" s="1"/>
    </row>
    <row r="51" spans="1:11" s="2" customFormat="1" ht="12.75">
      <c r="A51" s="1"/>
      <c r="B51" s="1"/>
      <c r="C51" s="1"/>
      <c r="D51" s="1"/>
      <c r="E51" s="3"/>
      <c r="F51" s="3"/>
      <c r="G51" s="26"/>
      <c r="H51" s="26"/>
      <c r="J51" s="1"/>
      <c r="K51" s="1"/>
    </row>
    <row r="52" spans="2:11" s="2" customFormat="1" ht="12.75">
      <c r="B52" s="1"/>
      <c r="C52" s="1"/>
      <c r="D52" s="1"/>
      <c r="E52" s="3"/>
      <c r="F52" s="3"/>
      <c r="G52" s="26"/>
      <c r="H52" s="26"/>
      <c r="J52" s="1"/>
      <c r="K52" s="1"/>
    </row>
    <row r="53" spans="1:11" s="2" customFormat="1" ht="14.25">
      <c r="A53" s="33" t="s">
        <v>62</v>
      </c>
      <c r="B53" s="33"/>
      <c r="C53" s="33"/>
      <c r="D53" s="1"/>
      <c r="E53" s="3"/>
      <c r="F53" s="3"/>
      <c r="G53" s="26"/>
      <c r="H53" s="26"/>
      <c r="J53" s="1"/>
      <c r="K53" s="1"/>
    </row>
    <row r="54" spans="1:11" s="2" customFormat="1" ht="12.75">
      <c r="A54" s="1"/>
      <c r="B54" s="1"/>
      <c r="C54" s="1"/>
      <c r="D54" s="1"/>
      <c r="E54" s="3"/>
      <c r="F54" s="3"/>
      <c r="G54" s="26"/>
      <c r="H54" s="26"/>
      <c r="J54" s="1"/>
      <c r="K54" s="1"/>
    </row>
    <row r="55" spans="1:11" s="2" customFormat="1" ht="12.75">
      <c r="A55" s="1"/>
      <c r="B55" s="1"/>
      <c r="C55" s="1"/>
      <c r="D55" s="1"/>
      <c r="E55" s="3"/>
      <c r="F55" s="3"/>
      <c r="G55" s="26"/>
      <c r="H55" s="26"/>
      <c r="J55" s="1"/>
      <c r="K55" s="1"/>
    </row>
    <row r="56" spans="1:11" s="2" customFormat="1" ht="12.75">
      <c r="A56" s="16"/>
      <c r="B56" s="19"/>
      <c r="C56" s="14" t="s">
        <v>8</v>
      </c>
      <c r="D56" s="14" t="s">
        <v>7</v>
      </c>
      <c r="E56" s="13" t="s">
        <v>4</v>
      </c>
      <c r="F56" s="15" t="s">
        <v>0</v>
      </c>
      <c r="G56" s="26"/>
      <c r="H56" s="26"/>
      <c r="J56" s="1"/>
      <c r="K56" s="1"/>
    </row>
    <row r="57" spans="1:11" s="2" customFormat="1" ht="12.75">
      <c r="A57" s="24"/>
      <c r="B57" s="43"/>
      <c r="C57" s="34"/>
      <c r="D57" s="34"/>
      <c r="E57" s="35"/>
      <c r="F57" s="35"/>
      <c r="G57" s="26"/>
      <c r="H57" s="26"/>
      <c r="J57" s="1"/>
      <c r="K57" s="1"/>
    </row>
    <row r="58" spans="1:11" s="2" customFormat="1" ht="12.75">
      <c r="A58" s="54"/>
      <c r="B58" s="53"/>
      <c r="C58" s="44" t="s">
        <v>58</v>
      </c>
      <c r="D58" s="48"/>
      <c r="E58" s="5">
        <v>3</v>
      </c>
      <c r="F58" s="6"/>
      <c r="G58" s="26"/>
      <c r="H58" s="26"/>
      <c r="J58" s="1"/>
      <c r="K58" s="1"/>
    </row>
    <row r="59" spans="1:11" s="2" customFormat="1" ht="12.75">
      <c r="A59" s="16"/>
      <c r="B59" s="19"/>
      <c r="C59" s="4"/>
      <c r="D59" s="4"/>
      <c r="E59" s="5"/>
      <c r="F59" s="5"/>
      <c r="G59" s="26"/>
      <c r="H59" s="26"/>
      <c r="J59" s="1"/>
      <c r="K59" s="1"/>
    </row>
    <row r="60" spans="1:11" s="2" customFormat="1" ht="12.75">
      <c r="A60" s="55"/>
      <c r="B60" s="53"/>
      <c r="C60" s="51" t="s">
        <v>10</v>
      </c>
      <c r="D60" s="11"/>
      <c r="E60" s="11">
        <v>5</v>
      </c>
      <c r="F60" s="12"/>
      <c r="G60" s="26"/>
      <c r="H60" s="26"/>
      <c r="J60" s="1"/>
      <c r="K60" s="1"/>
    </row>
    <row r="61" spans="1:11" s="2" customFormat="1" ht="12.75">
      <c r="A61" s="16"/>
      <c r="B61" s="16"/>
      <c r="C61" s="16"/>
      <c r="D61" s="16"/>
      <c r="E61" s="17"/>
      <c r="F61" s="17"/>
      <c r="G61" s="26"/>
      <c r="H61" s="26"/>
      <c r="J61" s="1"/>
      <c r="K61" s="1"/>
    </row>
    <row r="62" spans="1:11" s="2" customFormat="1" ht="12.75">
      <c r="A62" s="16"/>
      <c r="B62" s="16"/>
      <c r="C62" s="74"/>
      <c r="D62" s="17"/>
      <c r="E62" s="32">
        <f>SUM(E57:E60)</f>
        <v>8</v>
      </c>
      <c r="F62" s="37">
        <f>IF(OR(F58=0,F60=0,F58&gt;4,F60&gt;4),0,F60)</f>
        <v>0</v>
      </c>
      <c r="G62" s="26"/>
      <c r="H62" s="26"/>
      <c r="J62" s="1"/>
      <c r="K62" s="1"/>
    </row>
    <row r="63" spans="1:11" s="2" customFormat="1" ht="12.75">
      <c r="A63" s="16"/>
      <c r="B63" s="16"/>
      <c r="C63" s="16"/>
      <c r="D63" s="16"/>
      <c r="E63" s="17"/>
      <c r="F63" s="17"/>
      <c r="G63" s="26"/>
      <c r="H63" s="26"/>
      <c r="J63" s="1"/>
      <c r="K63" s="1"/>
    </row>
    <row r="64" spans="1:11" s="2" customFormat="1" ht="12.75">
      <c r="A64" s="1"/>
      <c r="B64" s="1"/>
      <c r="C64" s="1"/>
      <c r="D64" s="1"/>
      <c r="E64" s="1"/>
      <c r="F64" s="1"/>
      <c r="G64" s="26"/>
      <c r="H64" s="26"/>
      <c r="J64" s="1"/>
      <c r="K64" s="1"/>
    </row>
    <row r="65" spans="1:11" s="2" customFormat="1" ht="14.25">
      <c r="A65" s="33" t="s">
        <v>63</v>
      </c>
      <c r="B65" s="33"/>
      <c r="C65" s="33"/>
      <c r="D65" s="1"/>
      <c r="E65" s="3"/>
      <c r="F65" s="3"/>
      <c r="G65" s="26"/>
      <c r="H65" s="26"/>
      <c r="J65" s="1"/>
      <c r="K65" s="1"/>
    </row>
    <row r="66" spans="1:11" s="2" customFormat="1" ht="12.75">
      <c r="A66" s="1"/>
      <c r="B66" s="1"/>
      <c r="C66" s="1"/>
      <c r="D66" s="1"/>
      <c r="E66" s="3"/>
      <c r="F66" s="3"/>
      <c r="G66" s="26"/>
      <c r="H66" s="26"/>
      <c r="J66" s="1"/>
      <c r="K66" s="1"/>
    </row>
    <row r="67" spans="1:11" s="2" customFormat="1" ht="12.75">
      <c r="A67" s="1"/>
      <c r="B67" s="1"/>
      <c r="C67" s="1"/>
      <c r="D67" s="1"/>
      <c r="E67" s="3"/>
      <c r="F67" s="3"/>
      <c r="G67" s="26"/>
      <c r="H67" s="26"/>
      <c r="J67" s="1"/>
      <c r="K67" s="1"/>
    </row>
    <row r="68" spans="1:11" s="2" customFormat="1" ht="12.75">
      <c r="A68" s="16"/>
      <c r="B68" s="19"/>
      <c r="C68" s="14" t="s">
        <v>8</v>
      </c>
      <c r="D68" s="14" t="s">
        <v>7</v>
      </c>
      <c r="E68" s="13" t="s">
        <v>4</v>
      </c>
      <c r="F68" s="15" t="s">
        <v>0</v>
      </c>
      <c r="G68" s="26"/>
      <c r="H68" s="26"/>
      <c r="J68" s="1"/>
      <c r="K68" s="1"/>
    </row>
    <row r="69" spans="1:11" s="2" customFormat="1" ht="12.75">
      <c r="A69" s="24"/>
      <c r="B69" s="43"/>
      <c r="C69" s="34"/>
      <c r="D69" s="34"/>
      <c r="E69" s="35"/>
      <c r="F69" s="35"/>
      <c r="G69" s="26"/>
      <c r="H69" s="26"/>
      <c r="J69" s="1"/>
      <c r="K69" s="1"/>
    </row>
    <row r="70" spans="1:11" s="2" customFormat="1" ht="12.75">
      <c r="A70" s="54"/>
      <c r="B70" s="53"/>
      <c r="C70" s="44" t="s">
        <v>58</v>
      </c>
      <c r="D70" s="48"/>
      <c r="E70" s="5">
        <v>3</v>
      </c>
      <c r="F70" s="6"/>
      <c r="G70" s="26"/>
      <c r="H70" s="26"/>
      <c r="J70" s="1"/>
      <c r="K70" s="1"/>
    </row>
    <row r="71" spans="1:11" s="2" customFormat="1" ht="12.75">
      <c r="A71" s="16"/>
      <c r="B71" s="19"/>
      <c r="C71" s="4"/>
      <c r="D71" s="4"/>
      <c r="E71" s="5"/>
      <c r="F71" s="5"/>
      <c r="G71" s="26"/>
      <c r="H71" s="26"/>
      <c r="J71" s="1"/>
      <c r="K71" s="1"/>
    </row>
    <row r="72" spans="1:11" s="2" customFormat="1" ht="12.75">
      <c r="A72" s="55"/>
      <c r="B72" s="53"/>
      <c r="C72" s="51" t="s">
        <v>10</v>
      </c>
      <c r="D72" s="11"/>
      <c r="E72" s="11">
        <v>5</v>
      </c>
      <c r="F72" s="12"/>
      <c r="G72" s="26"/>
      <c r="H72" s="26"/>
      <c r="J72" s="1"/>
      <c r="K72" s="1"/>
    </row>
    <row r="73" spans="1:11" s="2" customFormat="1" ht="12.75">
      <c r="A73" s="16"/>
      <c r="B73" s="16"/>
      <c r="C73" s="16"/>
      <c r="D73" s="16"/>
      <c r="E73" s="17"/>
      <c r="F73" s="17"/>
      <c r="G73" s="26"/>
      <c r="H73" s="26"/>
      <c r="J73" s="1"/>
      <c r="K73" s="1"/>
    </row>
    <row r="74" spans="1:11" s="2" customFormat="1" ht="12.75">
      <c r="A74" s="16"/>
      <c r="B74" s="16"/>
      <c r="C74" s="74"/>
      <c r="D74" s="17"/>
      <c r="E74" s="32">
        <f>SUM(E69:E72)</f>
        <v>8</v>
      </c>
      <c r="F74" s="37">
        <f>IF(OR(F70=0,F72=0,F70&gt;4,F72&gt;4),0,F72)</f>
        <v>0</v>
      </c>
      <c r="G74" s="26"/>
      <c r="H74" s="26"/>
      <c r="J74" s="1"/>
      <c r="K74" s="1"/>
    </row>
    <row r="75" spans="7:11" s="2" customFormat="1" ht="12.75">
      <c r="G75" s="26"/>
      <c r="H75" s="26"/>
      <c r="J75" s="1"/>
      <c r="K75" s="1"/>
    </row>
    <row r="76" spans="7:11" s="2" customFormat="1" ht="12.75">
      <c r="G76" s="26"/>
      <c r="H76" s="26"/>
      <c r="J76" s="1"/>
      <c r="K76" s="1"/>
    </row>
    <row r="77" spans="7:11" s="2" customFormat="1" ht="12.75">
      <c r="G77" s="26"/>
      <c r="H77" s="26"/>
      <c r="J77" s="1"/>
      <c r="K77" s="1"/>
    </row>
    <row r="78" spans="7:11" s="2" customFormat="1" ht="12.75">
      <c r="G78" s="26"/>
      <c r="H78" s="26"/>
      <c r="J78" s="1"/>
      <c r="K78" s="1"/>
    </row>
    <row r="79" spans="7:11" s="2" customFormat="1" ht="12.75">
      <c r="G79" s="26"/>
      <c r="H79" s="26"/>
      <c r="J79" s="1"/>
      <c r="K79" s="1"/>
    </row>
    <row r="80" spans="7:11" s="2" customFormat="1" ht="12.75">
      <c r="G80" s="26"/>
      <c r="H80" s="26"/>
      <c r="J80" s="1"/>
      <c r="K80" s="1"/>
    </row>
    <row r="81" spans="7:11" s="2" customFormat="1" ht="12.75">
      <c r="G81" s="26"/>
      <c r="H81" s="26"/>
      <c r="J81" s="1"/>
      <c r="K81" s="1"/>
    </row>
    <row r="82" spans="7:11" s="2" customFormat="1" ht="12.75">
      <c r="G82" s="26"/>
      <c r="H82" s="26"/>
      <c r="J82" s="1"/>
      <c r="K82" s="1"/>
    </row>
    <row r="83" spans="1:11" s="2" customFormat="1" ht="12.75">
      <c r="A83" s="1"/>
      <c r="B83" s="1"/>
      <c r="C83" s="1"/>
      <c r="D83" s="1"/>
      <c r="E83" s="1"/>
      <c r="F83" s="1"/>
      <c r="G83" s="26"/>
      <c r="H83" s="26"/>
      <c r="J83" s="1"/>
      <c r="K83" s="1"/>
    </row>
    <row r="84" spans="1:11" s="2" customFormat="1" ht="12.75">
      <c r="A84" s="1"/>
      <c r="B84" s="1"/>
      <c r="C84" s="1"/>
      <c r="D84" s="1"/>
      <c r="E84" s="1"/>
      <c r="F84" s="1"/>
      <c r="G84" s="26"/>
      <c r="H84" s="26"/>
      <c r="J84" s="1"/>
      <c r="K84" s="1"/>
    </row>
    <row r="85" spans="7:11" s="2" customFormat="1" ht="12.75">
      <c r="G85" s="26"/>
      <c r="H85" s="26"/>
      <c r="J85" s="1"/>
      <c r="K85" s="1"/>
    </row>
    <row r="86" spans="7:11" s="2" customFormat="1" ht="12.75">
      <c r="G86" s="26"/>
      <c r="H86" s="26"/>
      <c r="J86" s="1"/>
      <c r="K86" s="1"/>
    </row>
    <row r="87" spans="1:11" s="2" customFormat="1" ht="14.25">
      <c r="A87" s="33" t="s">
        <v>60</v>
      </c>
      <c r="B87" s="33"/>
      <c r="C87" s="33"/>
      <c r="D87" s="1"/>
      <c r="E87" s="3"/>
      <c r="F87" s="3"/>
      <c r="G87" s="26"/>
      <c r="H87" s="26"/>
      <c r="J87" s="1"/>
      <c r="K87" s="1"/>
    </row>
    <row r="88" spans="1:11" s="2" customFormat="1" ht="12.75" customHeight="1">
      <c r="A88" s="1"/>
      <c r="B88" s="1"/>
      <c r="C88" s="1"/>
      <c r="D88" s="1"/>
      <c r="E88" s="3"/>
      <c r="F88" s="3"/>
      <c r="G88" s="26"/>
      <c r="H88" s="26"/>
      <c r="J88" s="1"/>
      <c r="K88" s="1"/>
    </row>
    <row r="89" spans="1:11" s="2" customFormat="1" ht="12.75">
      <c r="A89" s="1"/>
      <c r="B89" s="1"/>
      <c r="C89" s="1"/>
      <c r="D89" s="1"/>
      <c r="E89" s="3"/>
      <c r="F89" s="3"/>
      <c r="G89" s="26"/>
      <c r="H89" s="26"/>
      <c r="J89" s="1"/>
      <c r="K89" s="1"/>
    </row>
    <row r="90" spans="1:11" s="2" customFormat="1" ht="12.75">
      <c r="A90" s="16"/>
      <c r="B90" s="19"/>
      <c r="C90" s="14" t="s">
        <v>8</v>
      </c>
      <c r="D90" s="14" t="s">
        <v>7</v>
      </c>
      <c r="E90" s="13" t="s">
        <v>4</v>
      </c>
      <c r="F90" s="15" t="s">
        <v>0</v>
      </c>
      <c r="G90" s="26"/>
      <c r="H90" s="26"/>
      <c r="J90" s="1"/>
      <c r="K90" s="1"/>
    </row>
    <row r="91" spans="1:11" s="2" customFormat="1" ht="12.75">
      <c r="A91" s="24"/>
      <c r="B91" s="43"/>
      <c r="C91" s="34"/>
      <c r="D91" s="34"/>
      <c r="E91" s="35"/>
      <c r="F91" s="35"/>
      <c r="G91" s="26"/>
      <c r="H91" s="26"/>
      <c r="J91" s="1"/>
      <c r="K91" s="1"/>
    </row>
    <row r="92" spans="1:11" s="2" customFormat="1" ht="12.75">
      <c r="A92" s="54"/>
      <c r="B92" s="53"/>
      <c r="C92" s="44" t="s">
        <v>58</v>
      </c>
      <c r="D92" s="48"/>
      <c r="E92" s="5">
        <v>3</v>
      </c>
      <c r="F92" s="6"/>
      <c r="G92" s="26"/>
      <c r="H92" s="26"/>
      <c r="J92" s="1"/>
      <c r="K92" s="1"/>
    </row>
    <row r="93" spans="1:11" s="2" customFormat="1" ht="12.75">
      <c r="A93" s="16"/>
      <c r="B93" s="19"/>
      <c r="C93" s="4"/>
      <c r="D93" s="4"/>
      <c r="E93" s="5"/>
      <c r="F93" s="5"/>
      <c r="G93" s="26"/>
      <c r="H93" s="26"/>
      <c r="J93" s="1"/>
      <c r="K93" s="1"/>
    </row>
    <row r="94" spans="1:11" s="2" customFormat="1" ht="12.75">
      <c r="A94" s="55"/>
      <c r="B94" s="53"/>
      <c r="C94" s="51" t="s">
        <v>10</v>
      </c>
      <c r="D94" s="11"/>
      <c r="E94" s="11">
        <v>5</v>
      </c>
      <c r="F94" s="12"/>
      <c r="G94" s="24"/>
      <c r="H94" s="26"/>
      <c r="J94" s="1"/>
      <c r="K94" s="1"/>
    </row>
    <row r="95" spans="1:11" s="2" customFormat="1" ht="12.75">
      <c r="A95" s="16"/>
      <c r="B95" s="16"/>
      <c r="C95" s="16"/>
      <c r="D95" s="16"/>
      <c r="E95" s="17"/>
      <c r="F95" s="17"/>
      <c r="G95" s="24"/>
      <c r="H95" s="26"/>
      <c r="J95" s="1"/>
      <c r="K95" s="1"/>
    </row>
    <row r="96" spans="1:11" s="2" customFormat="1" ht="12.75" customHeight="1">
      <c r="A96" s="16"/>
      <c r="B96" s="16"/>
      <c r="C96" s="74"/>
      <c r="D96" s="17"/>
      <c r="E96" s="32">
        <f>SUM(E91:E94)</f>
        <v>8</v>
      </c>
      <c r="F96" s="37">
        <f>IF(OR(F92=0,F94=0,F92&gt;4,F94&gt;4),0,F94)</f>
        <v>0</v>
      </c>
      <c r="G96" s="24"/>
      <c r="H96" s="26"/>
      <c r="J96" s="1"/>
      <c r="K96" s="1"/>
    </row>
    <row r="97" spans="2:11" s="2" customFormat="1" ht="12.75">
      <c r="B97" s="1"/>
      <c r="C97" s="1"/>
      <c r="D97" s="1"/>
      <c r="E97" s="3"/>
      <c r="F97" s="3"/>
      <c r="G97" s="24"/>
      <c r="H97" s="26"/>
      <c r="J97" s="1"/>
      <c r="K97" s="1"/>
    </row>
    <row r="98" spans="1:11" s="2" customFormat="1" ht="15.75">
      <c r="A98" s="56"/>
      <c r="B98" s="1"/>
      <c r="C98" s="1"/>
      <c r="D98" s="1"/>
      <c r="E98" s="3"/>
      <c r="F98" s="3"/>
      <c r="G98" s="24"/>
      <c r="H98" s="26"/>
      <c r="J98" s="1"/>
      <c r="K98" s="1"/>
    </row>
    <row r="99" spans="1:11" s="2" customFormat="1" ht="14.25">
      <c r="A99" s="33" t="s">
        <v>64</v>
      </c>
      <c r="B99" s="33"/>
      <c r="C99" s="33"/>
      <c r="D99" s="1"/>
      <c r="E99" s="3"/>
      <c r="F99" s="3"/>
      <c r="G99" s="24"/>
      <c r="H99" s="26"/>
      <c r="J99" s="1"/>
      <c r="K99" s="1"/>
    </row>
    <row r="100" spans="1:11" s="2" customFormat="1" ht="12.75">
      <c r="A100" s="1"/>
      <c r="B100" s="1"/>
      <c r="C100" s="1"/>
      <c r="D100" s="1"/>
      <c r="E100" s="3"/>
      <c r="F100" s="3"/>
      <c r="G100" s="24"/>
      <c r="H100" s="26"/>
      <c r="J100" s="1"/>
      <c r="K100" s="1"/>
    </row>
    <row r="101" spans="1:11" s="2" customFormat="1" ht="12.75">
      <c r="A101" s="1"/>
      <c r="B101" s="1"/>
      <c r="C101" s="1"/>
      <c r="D101" s="1"/>
      <c r="E101" s="3"/>
      <c r="F101" s="3"/>
      <c r="G101" s="24"/>
      <c r="H101" s="26"/>
      <c r="J101" s="1"/>
      <c r="K101" s="1"/>
    </row>
    <row r="102" spans="1:11" s="2" customFormat="1" ht="12.75">
      <c r="A102" s="16"/>
      <c r="B102" s="19"/>
      <c r="C102" s="14" t="s">
        <v>8</v>
      </c>
      <c r="D102" s="14" t="s">
        <v>7</v>
      </c>
      <c r="E102" s="13" t="s">
        <v>4</v>
      </c>
      <c r="F102" s="15" t="s">
        <v>0</v>
      </c>
      <c r="G102" s="24"/>
      <c r="H102" s="26"/>
      <c r="J102" s="1"/>
      <c r="K102" s="1"/>
    </row>
    <row r="103" spans="1:11" s="2" customFormat="1" ht="12.75">
      <c r="A103" s="24"/>
      <c r="B103" s="43"/>
      <c r="C103" s="34"/>
      <c r="D103" s="34"/>
      <c r="E103" s="35"/>
      <c r="F103" s="35"/>
      <c r="G103" s="24"/>
      <c r="H103" s="26"/>
      <c r="J103" s="1"/>
      <c r="K103" s="1"/>
    </row>
    <row r="104" spans="1:11" s="2" customFormat="1" ht="12.75">
      <c r="A104" s="54"/>
      <c r="B104" s="53"/>
      <c r="C104" s="44" t="s">
        <v>78</v>
      </c>
      <c r="D104" s="48"/>
      <c r="E104" s="5">
        <v>3</v>
      </c>
      <c r="F104" s="6"/>
      <c r="G104" s="24"/>
      <c r="H104" s="26"/>
      <c r="J104" s="1"/>
      <c r="K104" s="1"/>
    </row>
    <row r="105" spans="1:11" s="2" customFormat="1" ht="12.75">
      <c r="A105" s="16"/>
      <c r="B105" s="19"/>
      <c r="C105" s="4"/>
      <c r="D105" s="4"/>
      <c r="E105" s="5"/>
      <c r="F105" s="5"/>
      <c r="G105" s="24"/>
      <c r="H105" s="26"/>
      <c r="J105" s="1"/>
      <c r="K105" s="1"/>
    </row>
    <row r="106" spans="1:11" s="2" customFormat="1" ht="12.75">
      <c r="A106" s="55"/>
      <c r="B106" s="53"/>
      <c r="C106" s="51" t="s">
        <v>10</v>
      </c>
      <c r="D106" s="11"/>
      <c r="E106" s="11">
        <v>5</v>
      </c>
      <c r="F106" s="12"/>
      <c r="G106" s="24"/>
      <c r="H106" s="26"/>
      <c r="J106" s="1"/>
      <c r="K106" s="1"/>
    </row>
    <row r="107" spans="1:11" s="2" customFormat="1" ht="12.75">
      <c r="A107" s="16"/>
      <c r="B107" s="16"/>
      <c r="C107" s="16"/>
      <c r="D107" s="16"/>
      <c r="E107" s="17"/>
      <c r="F107" s="17"/>
      <c r="G107" s="24"/>
      <c r="H107" s="26"/>
      <c r="J107" s="1"/>
      <c r="K107" s="1"/>
    </row>
    <row r="108" spans="1:11" s="2" customFormat="1" ht="12.75">
      <c r="A108" s="16"/>
      <c r="B108" s="16"/>
      <c r="C108" s="74"/>
      <c r="D108" s="17"/>
      <c r="E108" s="32">
        <f>SUM(E103:E106)</f>
        <v>8</v>
      </c>
      <c r="F108" s="37">
        <f>IF(OR(F104=0,F106=0,F104&gt;4,F106&gt;4),0,F106)</f>
        <v>0</v>
      </c>
      <c r="G108" s="24"/>
      <c r="H108" s="26"/>
      <c r="J108" s="1"/>
      <c r="K108" s="1"/>
    </row>
    <row r="109" spans="1:11" s="2" customFormat="1" ht="12.75">
      <c r="A109" s="16"/>
      <c r="B109" s="16"/>
      <c r="C109" s="16"/>
      <c r="D109" s="16"/>
      <c r="E109" s="17"/>
      <c r="F109" s="17"/>
      <c r="G109" s="24"/>
      <c r="H109" s="26"/>
      <c r="J109" s="1"/>
      <c r="K109" s="1"/>
    </row>
    <row r="110" spans="1:11" s="2" customFormat="1" ht="12.75">
      <c r="A110" s="55"/>
      <c r="B110" s="55"/>
      <c r="C110" s="55"/>
      <c r="D110" s="17"/>
      <c r="E110" s="16"/>
      <c r="F110" s="18"/>
      <c r="G110" s="24"/>
      <c r="H110" s="26"/>
      <c r="J110" s="1"/>
      <c r="K110" s="1"/>
    </row>
    <row r="111" spans="1:11" s="2" customFormat="1" ht="14.25">
      <c r="A111" s="33" t="s">
        <v>39</v>
      </c>
      <c r="B111" s="33"/>
      <c r="C111" s="33"/>
      <c r="D111" s="1"/>
      <c r="E111" s="3"/>
      <c r="F111" s="3"/>
      <c r="G111" s="24"/>
      <c r="H111" s="26"/>
      <c r="J111" s="1"/>
      <c r="K111" s="1"/>
    </row>
    <row r="112" spans="1:11" s="2" customFormat="1" ht="12.75">
      <c r="A112" s="1"/>
      <c r="B112" s="1"/>
      <c r="C112" s="1"/>
      <c r="D112" s="1"/>
      <c r="E112" s="3"/>
      <c r="F112" s="3"/>
      <c r="G112" s="24"/>
      <c r="H112" s="26"/>
      <c r="J112" s="1"/>
      <c r="K112" s="1"/>
    </row>
    <row r="113" spans="1:11" s="2" customFormat="1" ht="12.75">
      <c r="A113" s="1"/>
      <c r="B113" s="1"/>
      <c r="C113" s="1"/>
      <c r="D113" s="1"/>
      <c r="E113" s="3"/>
      <c r="F113" s="3"/>
      <c r="G113" s="24"/>
      <c r="H113" s="26"/>
      <c r="J113" s="1"/>
      <c r="K113" s="1"/>
    </row>
    <row r="114" spans="1:11" s="2" customFormat="1" ht="12.75">
      <c r="A114" s="16"/>
      <c r="B114" s="19"/>
      <c r="C114" s="14" t="s">
        <v>8</v>
      </c>
      <c r="D114" s="14" t="s">
        <v>7</v>
      </c>
      <c r="E114" s="13" t="s">
        <v>4</v>
      </c>
      <c r="F114" s="15" t="s">
        <v>0</v>
      </c>
      <c r="G114" s="24"/>
      <c r="H114" s="26"/>
      <c r="J114" s="1"/>
      <c r="K114" s="1"/>
    </row>
    <row r="115" spans="1:11" s="2" customFormat="1" ht="12.75">
      <c r="A115" s="24"/>
      <c r="B115" s="43"/>
      <c r="C115" s="34"/>
      <c r="D115" s="34"/>
      <c r="E115" s="35"/>
      <c r="F115" s="35"/>
      <c r="G115" s="24"/>
      <c r="H115" s="26"/>
      <c r="J115" s="1"/>
      <c r="K115" s="1"/>
    </row>
    <row r="116" spans="1:11" s="2" customFormat="1" ht="12.75">
      <c r="A116" s="54"/>
      <c r="B116" s="53"/>
      <c r="C116" s="44" t="s">
        <v>81</v>
      </c>
      <c r="D116" s="48"/>
      <c r="E116" s="5">
        <v>4</v>
      </c>
      <c r="F116" s="6"/>
      <c r="G116" s="24"/>
      <c r="H116" s="26"/>
      <c r="J116" s="1"/>
      <c r="K116" s="1"/>
    </row>
    <row r="117" spans="1:11" s="2" customFormat="1" ht="12.75">
      <c r="A117" s="16"/>
      <c r="B117" s="19"/>
      <c r="C117" s="4"/>
      <c r="D117" s="4"/>
      <c r="E117" s="5"/>
      <c r="F117" s="5"/>
      <c r="G117" s="24"/>
      <c r="H117" s="26"/>
      <c r="J117" s="1"/>
      <c r="K117" s="1"/>
    </row>
    <row r="118" spans="1:11" s="2" customFormat="1" ht="12.75">
      <c r="A118" s="55"/>
      <c r="B118" s="53"/>
      <c r="C118" s="51" t="s">
        <v>81</v>
      </c>
      <c r="D118" s="11"/>
      <c r="E118" s="11">
        <v>4</v>
      </c>
      <c r="F118" s="12"/>
      <c r="G118" s="24"/>
      <c r="H118" s="26"/>
      <c r="J118" s="1"/>
      <c r="K118" s="1"/>
    </row>
    <row r="119" spans="1:11" s="2" customFormat="1" ht="12.75">
      <c r="A119" s="16"/>
      <c r="B119" s="16"/>
      <c r="C119" s="16"/>
      <c r="D119" s="16"/>
      <c r="E119" s="17"/>
      <c r="F119" s="17"/>
      <c r="G119" s="24"/>
      <c r="H119" s="26"/>
      <c r="J119" s="1"/>
      <c r="K119" s="1"/>
    </row>
    <row r="120" spans="1:11" s="2" customFormat="1" ht="12.75">
      <c r="A120" s="16"/>
      <c r="B120" s="16"/>
      <c r="C120" s="74"/>
      <c r="D120" s="17"/>
      <c r="E120" s="32">
        <f>SUM(E115:E118)</f>
        <v>8</v>
      </c>
      <c r="F120" s="37">
        <f>IF(OR(F116=0,F118=0,F116&gt;4,F118&gt;4),0,ROUNDDOWN((E116*F116+E118*F118)/E120,1))</f>
        <v>0</v>
      </c>
      <c r="G120" s="24"/>
      <c r="H120" s="26"/>
      <c r="J120" s="1"/>
      <c r="K120" s="1"/>
    </row>
    <row r="121" spans="1:11" s="2" customFormat="1" ht="12.75">
      <c r="A121" s="16"/>
      <c r="B121" s="16"/>
      <c r="C121" s="24"/>
      <c r="D121" s="24"/>
      <c r="E121" s="25"/>
      <c r="F121" s="25"/>
      <c r="G121" s="24"/>
      <c r="H121" s="26"/>
      <c r="J121" s="1"/>
      <c r="K121" s="1"/>
    </row>
    <row r="122" spans="1:11" s="2" customFormat="1" ht="12.75">
      <c r="A122" s="16"/>
      <c r="B122" s="16"/>
      <c r="C122" s="24"/>
      <c r="D122" s="24"/>
      <c r="E122" s="25"/>
      <c r="F122" s="25"/>
      <c r="G122" s="24"/>
      <c r="H122" s="26"/>
      <c r="J122" s="1"/>
      <c r="K122" s="1"/>
    </row>
    <row r="123" spans="1:11" s="2" customFormat="1" ht="12.75">
      <c r="A123" s="16"/>
      <c r="B123" s="16"/>
      <c r="C123" s="24"/>
      <c r="D123" s="24"/>
      <c r="E123" s="25"/>
      <c r="F123" s="25"/>
      <c r="G123" s="24"/>
      <c r="H123" s="26"/>
      <c r="J123" s="1"/>
      <c r="K123" s="1"/>
    </row>
    <row r="124" spans="1:11" s="2" customFormat="1" ht="12.75" customHeight="1">
      <c r="A124" s="16"/>
      <c r="B124" s="16"/>
      <c r="C124" s="24"/>
      <c r="D124" s="24"/>
      <c r="E124" s="25"/>
      <c r="F124" s="25"/>
      <c r="G124" s="24"/>
      <c r="H124" s="26"/>
      <c r="J124" s="1"/>
      <c r="K124" s="1"/>
    </row>
    <row r="125" spans="1:11" s="2" customFormat="1" ht="12.75" customHeight="1">
      <c r="A125" s="16"/>
      <c r="B125" s="16"/>
      <c r="C125" s="24"/>
      <c r="D125" s="24"/>
      <c r="E125" s="25"/>
      <c r="F125" s="25"/>
      <c r="G125" s="24"/>
      <c r="H125" s="26"/>
      <c r="J125" s="1"/>
      <c r="K125" s="1"/>
    </row>
    <row r="126" spans="1:11" s="2" customFormat="1" ht="12.75" customHeight="1">
      <c r="A126" s="16"/>
      <c r="B126" s="16"/>
      <c r="C126" s="24"/>
      <c r="D126" s="24"/>
      <c r="E126" s="25"/>
      <c r="F126" s="25"/>
      <c r="G126" s="24"/>
      <c r="H126" s="26"/>
      <c r="J126" s="1"/>
      <c r="K126" s="1"/>
    </row>
    <row r="127" spans="7:11" s="2" customFormat="1" ht="12.75" customHeight="1">
      <c r="G127" s="24"/>
      <c r="H127" s="26"/>
      <c r="J127" s="1"/>
      <c r="K127" s="1"/>
    </row>
    <row r="128" spans="7:11" s="2" customFormat="1" ht="12.75" customHeight="1">
      <c r="G128" s="24"/>
      <c r="H128" s="26"/>
      <c r="J128" s="1"/>
      <c r="K128" s="1"/>
    </row>
    <row r="129" spans="7:11" s="2" customFormat="1" ht="12.75" customHeight="1">
      <c r="G129" s="24"/>
      <c r="H129" s="26"/>
      <c r="J129" s="1"/>
      <c r="K129" s="1"/>
    </row>
    <row r="130" spans="7:11" s="2" customFormat="1" ht="12.75">
      <c r="G130" s="24"/>
      <c r="H130" s="26"/>
      <c r="J130" s="1"/>
      <c r="K130" s="1"/>
    </row>
    <row r="131" spans="7:11" s="2" customFormat="1" ht="12.75" customHeight="1">
      <c r="G131" s="24"/>
      <c r="H131" s="26"/>
      <c r="J131" s="1"/>
      <c r="K131" s="1"/>
    </row>
    <row r="132" spans="7:11" s="2" customFormat="1" ht="12.75" customHeight="1">
      <c r="G132" s="24"/>
      <c r="H132" s="26"/>
      <c r="J132" s="1"/>
      <c r="K132" s="1"/>
    </row>
    <row r="133" spans="1:11" s="2" customFormat="1" ht="14.25">
      <c r="A133" s="33" t="s">
        <v>65</v>
      </c>
      <c r="B133" s="33"/>
      <c r="C133" s="33"/>
      <c r="D133" s="1"/>
      <c r="E133" s="3"/>
      <c r="F133" s="3"/>
      <c r="G133" s="24"/>
      <c r="H133" s="26"/>
      <c r="J133" s="1"/>
      <c r="K133" s="1"/>
    </row>
    <row r="134" spans="1:11" s="2" customFormat="1" ht="12.75">
      <c r="A134" s="1"/>
      <c r="B134" s="1"/>
      <c r="C134" s="1"/>
      <c r="D134" s="1"/>
      <c r="E134" s="3"/>
      <c r="F134" s="3"/>
      <c r="G134" s="24"/>
      <c r="H134" s="26"/>
      <c r="J134" s="1"/>
      <c r="K134" s="1"/>
    </row>
    <row r="135" spans="1:11" s="2" customFormat="1" ht="12.75">
      <c r="A135" s="1"/>
      <c r="B135" s="1"/>
      <c r="C135" s="1"/>
      <c r="D135" s="1"/>
      <c r="E135" s="3"/>
      <c r="F135" s="3"/>
      <c r="G135" s="24"/>
      <c r="H135" s="26"/>
      <c r="J135" s="1"/>
      <c r="K135" s="1"/>
    </row>
    <row r="136" spans="1:11" s="2" customFormat="1" ht="12.75">
      <c r="A136" s="16"/>
      <c r="B136" s="19"/>
      <c r="C136" s="14" t="s">
        <v>8</v>
      </c>
      <c r="D136" s="14" t="s">
        <v>7</v>
      </c>
      <c r="E136" s="13" t="s">
        <v>4</v>
      </c>
      <c r="F136" s="15" t="s">
        <v>0</v>
      </c>
      <c r="G136" s="24"/>
      <c r="H136" s="26"/>
      <c r="J136" s="1"/>
      <c r="K136" s="1"/>
    </row>
    <row r="137" spans="1:11" s="2" customFormat="1" ht="12.75">
      <c r="A137" s="24"/>
      <c r="B137" s="43"/>
      <c r="C137" s="34"/>
      <c r="D137" s="34"/>
      <c r="E137" s="35"/>
      <c r="F137" s="35"/>
      <c r="G137" s="24"/>
      <c r="H137" s="26"/>
      <c r="J137" s="1"/>
      <c r="K137" s="1"/>
    </row>
    <row r="138" spans="1:11" s="2" customFormat="1" ht="12.75">
      <c r="A138" s="24"/>
      <c r="B138" s="43"/>
      <c r="C138" s="86" t="s">
        <v>36</v>
      </c>
      <c r="D138" s="48" t="s">
        <v>66</v>
      </c>
      <c r="E138" s="5">
        <v>5</v>
      </c>
      <c r="F138" s="6"/>
      <c r="G138" s="24"/>
      <c r="H138" s="26"/>
      <c r="J138" s="1"/>
      <c r="K138" s="1"/>
    </row>
    <row r="139" spans="1:11" s="2" customFormat="1" ht="12.75">
      <c r="A139" s="54"/>
      <c r="B139" s="53"/>
      <c r="C139" s="12"/>
      <c r="D139" s="12"/>
      <c r="E139" s="12"/>
      <c r="F139" s="12"/>
      <c r="G139" s="24"/>
      <c r="H139" s="26"/>
      <c r="J139" s="1"/>
      <c r="K139" s="1"/>
    </row>
    <row r="140" spans="1:11" s="2" customFormat="1" ht="12.75">
      <c r="A140" s="16"/>
      <c r="B140" s="16"/>
      <c r="C140" s="16"/>
      <c r="D140" s="16"/>
      <c r="E140" s="17"/>
      <c r="F140" s="17"/>
      <c r="G140" s="24"/>
      <c r="H140" s="26"/>
      <c r="J140" s="1"/>
      <c r="K140" s="1"/>
    </row>
    <row r="141" spans="1:11" s="2" customFormat="1" ht="12.75">
      <c r="A141" s="16"/>
      <c r="B141" s="16"/>
      <c r="C141" s="74"/>
      <c r="D141" s="17"/>
      <c r="E141" s="32">
        <f>SUM(E137:E138)</f>
        <v>5</v>
      </c>
      <c r="F141" s="37" t="s">
        <v>74</v>
      </c>
      <c r="G141" s="24"/>
      <c r="H141" s="26"/>
      <c r="J141" s="1"/>
      <c r="K141" s="1"/>
    </row>
    <row r="142" spans="7:11" s="2" customFormat="1" ht="12.75">
      <c r="G142" s="24"/>
      <c r="H142" s="26"/>
      <c r="J142" s="1"/>
      <c r="K142" s="1"/>
    </row>
    <row r="143" spans="7:11" s="2" customFormat="1" ht="12.75">
      <c r="G143" s="24"/>
      <c r="H143" s="26"/>
      <c r="J143" s="1"/>
      <c r="K143" s="1"/>
    </row>
    <row r="144" spans="7:11" s="2" customFormat="1" ht="12.75">
      <c r="G144" s="24"/>
      <c r="H144" s="26"/>
      <c r="J144" s="1"/>
      <c r="K144" s="1"/>
    </row>
    <row r="145" spans="7:11" s="2" customFormat="1" ht="12.75" customHeight="1">
      <c r="G145" s="24"/>
      <c r="H145" s="26"/>
      <c r="J145" s="1"/>
      <c r="K145" s="1"/>
    </row>
    <row r="146" spans="7:11" s="2" customFormat="1" ht="12.75">
      <c r="G146" s="24"/>
      <c r="H146" s="26"/>
      <c r="J146" s="1"/>
      <c r="K146" s="1"/>
    </row>
    <row r="147" spans="1:11" s="2" customFormat="1" ht="18">
      <c r="A147" s="75" t="s">
        <v>67</v>
      </c>
      <c r="C147" s="75"/>
      <c r="D147" s="1"/>
      <c r="E147" s="1"/>
      <c r="G147" s="24"/>
      <c r="H147" s="26"/>
      <c r="J147" s="1"/>
      <c r="K147" s="1"/>
    </row>
    <row r="148" spans="1:11" s="2" customFormat="1" ht="12.75" customHeight="1">
      <c r="A148" s="1"/>
      <c r="B148" s="1"/>
      <c r="C148" s="1"/>
      <c r="D148" s="1"/>
      <c r="E148" s="1"/>
      <c r="G148" s="24"/>
      <c r="H148" s="26"/>
      <c r="J148" s="1"/>
      <c r="K148" s="1"/>
    </row>
    <row r="149" spans="1:11" s="2" customFormat="1" ht="12.75" customHeight="1">
      <c r="A149" s="1"/>
      <c r="B149" s="1"/>
      <c r="C149" s="1"/>
      <c r="D149" s="1"/>
      <c r="E149" s="1"/>
      <c r="G149" s="24"/>
      <c r="H149" s="26"/>
      <c r="J149" s="1"/>
      <c r="K149" s="1"/>
    </row>
    <row r="150" spans="1:11" s="2" customFormat="1" ht="12.75" customHeight="1">
      <c r="A150" s="1"/>
      <c r="B150" s="1"/>
      <c r="C150" s="92" t="s">
        <v>121</v>
      </c>
      <c r="D150" s="1"/>
      <c r="E150" s="1"/>
      <c r="G150" s="24"/>
      <c r="H150" s="26"/>
      <c r="J150" s="1"/>
      <c r="K150" s="1"/>
    </row>
    <row r="151" spans="1:11" s="2" customFormat="1" ht="12.75" customHeight="1">
      <c r="A151" s="1"/>
      <c r="B151" s="1"/>
      <c r="C151" s="1"/>
      <c r="D151" s="1"/>
      <c r="E151" s="1"/>
      <c r="G151" s="24"/>
      <c r="H151" s="26"/>
      <c r="J151" s="1"/>
      <c r="K151" s="1"/>
    </row>
    <row r="152" spans="2:11" s="2" customFormat="1" ht="12.75" customHeight="1">
      <c r="B152" s="1"/>
      <c r="C152" s="46" t="s">
        <v>31</v>
      </c>
      <c r="D152" s="71"/>
      <c r="E152" s="46" t="s">
        <v>30</v>
      </c>
      <c r="F152" s="47" t="s">
        <v>0</v>
      </c>
      <c r="G152" s="24"/>
      <c r="H152" s="26"/>
      <c r="J152" s="1"/>
      <c r="K152" s="1"/>
    </row>
    <row r="153" spans="2:11" s="2" customFormat="1" ht="12.75" customHeight="1">
      <c r="B153" s="26"/>
      <c r="C153" s="41"/>
      <c r="D153" s="20"/>
      <c r="E153" s="8"/>
      <c r="F153" s="9"/>
      <c r="G153" s="24"/>
      <c r="H153" s="26"/>
      <c r="J153" s="1"/>
      <c r="K153" s="1"/>
    </row>
    <row r="154" spans="2:11" s="2" customFormat="1" ht="12.75">
      <c r="B154" s="1"/>
      <c r="C154" s="40" t="s">
        <v>28</v>
      </c>
      <c r="D154" s="72"/>
      <c r="E154" s="45">
        <v>0.2</v>
      </c>
      <c r="F154" s="6"/>
      <c r="G154" s="24"/>
      <c r="H154" s="26"/>
      <c r="J154" s="1"/>
      <c r="K154" s="1"/>
    </row>
    <row r="155" spans="2:11" s="2" customFormat="1" ht="12.75" customHeight="1">
      <c r="B155" s="26"/>
      <c r="C155" s="39"/>
      <c r="D155" s="19"/>
      <c r="E155" s="4"/>
      <c r="F155" s="7"/>
      <c r="G155" s="24"/>
      <c r="H155" s="26"/>
      <c r="J155" s="1"/>
      <c r="K155" s="1"/>
    </row>
    <row r="156" spans="2:11" s="2" customFormat="1" ht="12.75">
      <c r="B156" s="1"/>
      <c r="C156" s="40" t="s">
        <v>29</v>
      </c>
      <c r="D156" s="72"/>
      <c r="E156" s="45">
        <v>0.2</v>
      </c>
      <c r="F156" s="6"/>
      <c r="G156" s="24"/>
      <c r="H156" s="26"/>
      <c r="J156" s="1"/>
      <c r="K156" s="1"/>
    </row>
    <row r="157" spans="2:11" s="2" customFormat="1" ht="12.75" customHeight="1">
      <c r="B157" s="1"/>
      <c r="C157" s="39"/>
      <c r="D157" s="19"/>
      <c r="E157" s="4"/>
      <c r="F157" s="5"/>
      <c r="G157" s="24"/>
      <c r="H157" s="26"/>
      <c r="J157" s="1"/>
      <c r="K157" s="1"/>
    </row>
    <row r="158" spans="2:11" s="2" customFormat="1" ht="12.75" customHeight="1">
      <c r="B158" s="1"/>
      <c r="C158" s="40" t="s">
        <v>71</v>
      </c>
      <c r="D158" s="72"/>
      <c r="E158" s="45">
        <v>0.3</v>
      </c>
      <c r="F158" s="6"/>
      <c r="G158" s="24"/>
      <c r="H158" s="26"/>
      <c r="J158" s="1"/>
      <c r="K158" s="1"/>
    </row>
    <row r="159" spans="2:11" s="2" customFormat="1" ht="12.75">
      <c r="B159" s="1"/>
      <c r="C159" s="69"/>
      <c r="D159" s="43"/>
      <c r="E159" s="4"/>
      <c r="F159" s="5"/>
      <c r="G159" s="24"/>
      <c r="H159" s="26"/>
      <c r="J159" s="1"/>
      <c r="K159" s="1"/>
    </row>
    <row r="160" spans="2:11" s="2" customFormat="1" ht="12.75" customHeight="1">
      <c r="B160" s="16"/>
      <c r="C160" s="64" t="s">
        <v>72</v>
      </c>
      <c r="D160" s="73"/>
      <c r="E160" s="66">
        <v>0.3</v>
      </c>
      <c r="F160" s="12"/>
      <c r="G160" s="24"/>
      <c r="H160" s="26"/>
      <c r="J160" s="1"/>
      <c r="K160" s="1"/>
    </row>
    <row r="161" spans="2:11" s="2" customFormat="1" ht="12.75" customHeight="1">
      <c r="B161" s="24"/>
      <c r="C161" s="24"/>
      <c r="D161" s="24"/>
      <c r="E161" s="24"/>
      <c r="F161" s="25"/>
      <c r="G161" s="24"/>
      <c r="H161" s="26"/>
      <c r="J161" s="1"/>
      <c r="K161" s="1"/>
    </row>
    <row r="162" spans="2:11" s="2" customFormat="1" ht="18">
      <c r="B162" s="55"/>
      <c r="C162" s="74"/>
      <c r="D162" s="55"/>
      <c r="E162" s="17"/>
      <c r="F162" s="42">
        <f>ROUNDDOWN(IF(OR(F154=0,F156=0,F158=0,F160=0,F154&gt;4,F156&gt;4,F158&gt;4,F160&gt;4),0,((E154*F154)+(E156*F156)+(E158*F158)+(E160*F160))),1)</f>
        <v>0</v>
      </c>
      <c r="G162" s="24"/>
      <c r="H162" s="26"/>
      <c r="J162" s="1"/>
      <c r="K162" s="1"/>
    </row>
    <row r="163" spans="1:11" s="2" customFormat="1" ht="12.75">
      <c r="A163" s="16"/>
      <c r="B163" s="16"/>
      <c r="C163" s="24"/>
      <c r="D163" s="24"/>
      <c r="E163" s="25"/>
      <c r="F163" s="25"/>
      <c r="G163" s="24"/>
      <c r="H163" s="26"/>
      <c r="J163" s="1"/>
      <c r="K163" s="1"/>
    </row>
    <row r="164" spans="1:11" s="2" customFormat="1" ht="12.75">
      <c r="A164" s="16"/>
      <c r="B164" s="16"/>
      <c r="C164" s="24"/>
      <c r="D164" s="24"/>
      <c r="E164" s="25"/>
      <c r="F164" s="25"/>
      <c r="G164" s="24"/>
      <c r="H164" s="26"/>
      <c r="J164" s="1"/>
      <c r="K164" s="1"/>
    </row>
    <row r="165" spans="1:11" s="2" customFormat="1" ht="12.75">
      <c r="A165" s="16"/>
      <c r="B165" s="16"/>
      <c r="C165" s="24"/>
      <c r="D165" s="24"/>
      <c r="E165" s="25"/>
      <c r="F165" s="25"/>
      <c r="G165" s="24"/>
      <c r="H165" s="26"/>
      <c r="J165" s="1"/>
      <c r="K165" s="1"/>
    </row>
    <row r="166" spans="1:11" s="2" customFormat="1" ht="12.75">
      <c r="A166" s="16"/>
      <c r="B166" s="16"/>
      <c r="C166" s="24"/>
      <c r="D166" s="24"/>
      <c r="E166" s="25"/>
      <c r="F166" s="25"/>
      <c r="G166" s="24"/>
      <c r="H166" s="26"/>
      <c r="J166" s="1"/>
      <c r="K166" s="1"/>
    </row>
    <row r="167" spans="1:11" s="2" customFormat="1" ht="18">
      <c r="A167" s="16"/>
      <c r="B167" s="16"/>
      <c r="C167" s="92" t="s">
        <v>120</v>
      </c>
      <c r="D167" s="1"/>
      <c r="E167" s="1"/>
      <c r="G167" s="24"/>
      <c r="H167" s="26"/>
      <c r="J167" s="1"/>
      <c r="K167" s="1"/>
    </row>
    <row r="168" spans="1:11" s="2" customFormat="1" ht="12.75" customHeight="1">
      <c r="A168" s="16"/>
      <c r="B168" s="16"/>
      <c r="C168" s="1"/>
      <c r="D168" s="1"/>
      <c r="E168" s="1"/>
      <c r="G168" s="24"/>
      <c r="H168" s="26"/>
      <c r="J168" s="1"/>
      <c r="K168" s="1"/>
    </row>
    <row r="169" spans="1:11" s="2" customFormat="1" ht="12.75" customHeight="1">
      <c r="A169" s="16"/>
      <c r="B169" s="16"/>
      <c r="C169" s="46" t="s">
        <v>31</v>
      </c>
      <c r="D169" s="71"/>
      <c r="E169" s="46" t="s">
        <v>30</v>
      </c>
      <c r="F169" s="47" t="s">
        <v>0</v>
      </c>
      <c r="G169" s="24"/>
      <c r="H169" s="26"/>
      <c r="J169" s="1"/>
      <c r="K169" s="1"/>
    </row>
    <row r="170" spans="1:11" s="2" customFormat="1" ht="12.75" customHeight="1">
      <c r="A170" s="28"/>
      <c r="B170" s="28"/>
      <c r="C170" s="41"/>
      <c r="D170" s="20"/>
      <c r="E170" s="8"/>
      <c r="F170" s="9"/>
      <c r="G170" s="24"/>
      <c r="H170" s="26"/>
      <c r="J170" s="1"/>
      <c r="K170" s="1"/>
    </row>
    <row r="171" spans="1:11" s="2" customFormat="1" ht="12.75" customHeight="1">
      <c r="A171" s="16"/>
      <c r="B171" s="16"/>
      <c r="C171" s="40" t="s">
        <v>28</v>
      </c>
      <c r="D171" s="72"/>
      <c r="E171" s="45">
        <v>0.05</v>
      </c>
      <c r="F171" s="6"/>
      <c r="G171" s="24"/>
      <c r="H171" s="26"/>
      <c r="J171" s="1"/>
      <c r="K171" s="1"/>
    </row>
    <row r="172" spans="1:11" s="2" customFormat="1" ht="12.75" customHeight="1">
      <c r="A172" s="16"/>
      <c r="B172" s="16"/>
      <c r="C172" s="40"/>
      <c r="D172" s="72"/>
      <c r="E172" s="45"/>
      <c r="F172" s="6"/>
      <c r="G172" s="24"/>
      <c r="H172" s="26"/>
      <c r="J172" s="1"/>
      <c r="K172" s="1"/>
    </row>
    <row r="173" spans="1:11" s="2" customFormat="1" ht="12.75" customHeight="1">
      <c r="A173" s="16"/>
      <c r="B173" s="16"/>
      <c r="C173" s="40" t="s">
        <v>29</v>
      </c>
      <c r="D173" s="72"/>
      <c r="E173" s="45">
        <v>0.05</v>
      </c>
      <c r="F173" s="6"/>
      <c r="G173" s="24"/>
      <c r="H173" s="26"/>
      <c r="J173" s="1"/>
      <c r="K173" s="1"/>
    </row>
    <row r="174" spans="1:11" s="2" customFormat="1" ht="12.75" customHeight="1">
      <c r="A174" s="16"/>
      <c r="B174" s="16"/>
      <c r="C174" s="40"/>
      <c r="D174" s="72"/>
      <c r="E174" s="45"/>
      <c r="F174" s="6"/>
      <c r="G174" s="24"/>
      <c r="H174" s="26"/>
      <c r="J174" s="1"/>
      <c r="K174" s="1"/>
    </row>
    <row r="175" spans="1:11" s="2" customFormat="1" ht="12.75" customHeight="1">
      <c r="A175" s="16"/>
      <c r="B175" s="16"/>
      <c r="C175" s="40" t="s">
        <v>103</v>
      </c>
      <c r="D175" s="72"/>
      <c r="E175" s="45">
        <v>0.05</v>
      </c>
      <c r="F175" s="6"/>
      <c r="G175" s="24"/>
      <c r="H175" s="26"/>
      <c r="J175" s="1"/>
      <c r="K175" s="1"/>
    </row>
    <row r="176" spans="1:11" s="2" customFormat="1" ht="12.75" customHeight="1">
      <c r="A176" s="16"/>
      <c r="B176" s="16"/>
      <c r="C176" s="40"/>
      <c r="D176" s="72"/>
      <c r="E176" s="45"/>
      <c r="F176" s="6"/>
      <c r="G176" s="24"/>
      <c r="H176" s="26"/>
      <c r="J176" s="1"/>
      <c r="K176" s="1"/>
    </row>
    <row r="177" spans="1:11" s="2" customFormat="1" ht="12.75" customHeight="1">
      <c r="A177" s="16"/>
      <c r="B177" s="16"/>
      <c r="C177" s="40" t="s">
        <v>104</v>
      </c>
      <c r="D177" s="72"/>
      <c r="E177" s="45">
        <v>0.05</v>
      </c>
      <c r="F177" s="6"/>
      <c r="G177" s="24"/>
      <c r="H177" s="26"/>
      <c r="J177" s="1"/>
      <c r="K177" s="1"/>
    </row>
    <row r="178" spans="1:11" s="2" customFormat="1" ht="12.75" customHeight="1">
      <c r="A178" s="16"/>
      <c r="B178" s="16"/>
      <c r="C178" s="39"/>
      <c r="D178" s="19"/>
      <c r="E178" s="4"/>
      <c r="F178" s="7"/>
      <c r="G178" s="24"/>
      <c r="H178" s="26"/>
      <c r="J178" s="1"/>
      <c r="K178" s="1"/>
    </row>
    <row r="179" spans="1:11" s="2" customFormat="1" ht="12.75" customHeight="1">
      <c r="A179" s="56"/>
      <c r="B179" s="16"/>
      <c r="C179" s="40" t="s">
        <v>123</v>
      </c>
      <c r="D179" s="72"/>
      <c r="E179" s="45">
        <v>0.05</v>
      </c>
      <c r="F179" s="6"/>
      <c r="G179" s="24"/>
      <c r="H179" s="26"/>
      <c r="J179" s="1"/>
      <c r="K179" s="1"/>
    </row>
    <row r="180" spans="1:11" s="2" customFormat="1" ht="12.75" customHeight="1">
      <c r="A180" s="56"/>
      <c r="B180" s="16"/>
      <c r="C180" s="40"/>
      <c r="D180" s="72"/>
      <c r="E180" s="45"/>
      <c r="F180" s="6"/>
      <c r="G180" s="24"/>
      <c r="H180" s="26"/>
      <c r="J180" s="1"/>
      <c r="K180" s="1"/>
    </row>
    <row r="181" spans="1:11" s="2" customFormat="1" ht="12.75" customHeight="1">
      <c r="A181" s="56"/>
      <c r="B181" s="16"/>
      <c r="C181" s="40" t="s">
        <v>124</v>
      </c>
      <c r="D181" s="72"/>
      <c r="E181" s="45">
        <v>0.05</v>
      </c>
      <c r="F181" s="6"/>
      <c r="G181" s="24"/>
      <c r="H181" s="26"/>
      <c r="J181" s="1"/>
      <c r="K181" s="1"/>
    </row>
    <row r="182" spans="1:11" s="2" customFormat="1" ht="12.75" customHeight="1">
      <c r="A182" s="56"/>
      <c r="B182" s="16"/>
      <c r="C182" s="40"/>
      <c r="D182" s="72"/>
      <c r="E182" s="45"/>
      <c r="F182" s="6"/>
      <c r="G182" s="24"/>
      <c r="H182" s="26"/>
      <c r="J182" s="1"/>
      <c r="K182" s="1"/>
    </row>
    <row r="183" spans="1:11" s="2" customFormat="1" ht="12.75" customHeight="1">
      <c r="A183" s="56"/>
      <c r="B183" s="16"/>
      <c r="C183" s="40" t="s">
        <v>125</v>
      </c>
      <c r="D183" s="72"/>
      <c r="E183" s="45">
        <v>0.05</v>
      </c>
      <c r="F183" s="6"/>
      <c r="G183" s="24"/>
      <c r="H183" s="26"/>
      <c r="J183" s="1"/>
      <c r="K183" s="1"/>
    </row>
    <row r="184" spans="1:11" s="2" customFormat="1" ht="12.75" customHeight="1">
      <c r="A184" s="16"/>
      <c r="B184" s="16"/>
      <c r="C184" s="39"/>
      <c r="D184" s="19"/>
      <c r="E184" s="4"/>
      <c r="F184" s="5"/>
      <c r="G184" s="24"/>
      <c r="H184" s="26"/>
      <c r="J184" s="1"/>
      <c r="K184" s="1"/>
    </row>
    <row r="185" spans="1:11" s="2" customFormat="1" ht="12.75" customHeight="1">
      <c r="A185" s="16"/>
      <c r="B185" s="16"/>
      <c r="C185" s="40" t="s">
        <v>71</v>
      </c>
      <c r="D185" s="72"/>
      <c r="E185" s="90">
        <v>0.325</v>
      </c>
      <c r="F185" s="6"/>
      <c r="G185" s="24"/>
      <c r="H185" s="26"/>
      <c r="J185" s="1"/>
      <c r="K185" s="1"/>
    </row>
    <row r="186" spans="3:11" s="2" customFormat="1" ht="12.75" customHeight="1">
      <c r="C186" s="69"/>
      <c r="D186" s="43"/>
      <c r="E186" s="4"/>
      <c r="F186" s="5"/>
      <c r="G186" s="24"/>
      <c r="H186" s="26"/>
      <c r="J186" s="1"/>
      <c r="K186" s="1"/>
    </row>
    <row r="187" spans="3:11" s="2" customFormat="1" ht="12.75" customHeight="1">
      <c r="C187" s="64" t="s">
        <v>72</v>
      </c>
      <c r="D187" s="73"/>
      <c r="E187" s="93">
        <v>0.325</v>
      </c>
      <c r="F187" s="12"/>
      <c r="G187" s="24"/>
      <c r="H187" s="26"/>
      <c r="J187" s="1"/>
      <c r="K187" s="1"/>
    </row>
    <row r="188" spans="3:11" s="2" customFormat="1" ht="12.75" customHeight="1">
      <c r="C188" s="24"/>
      <c r="D188" s="24"/>
      <c r="E188" s="24"/>
      <c r="F188" s="25"/>
      <c r="G188" s="24"/>
      <c r="H188" s="26"/>
      <c r="J188" s="1"/>
      <c r="K188" s="1"/>
    </row>
    <row r="189" spans="3:11" s="2" customFormat="1" ht="18">
      <c r="C189" s="74"/>
      <c r="D189" s="55"/>
      <c r="E189" s="17"/>
      <c r="F189" s="42">
        <f>ROUNDDOWN(IF(OR(F171=0,F173=0,F175=0,F177=0,F179=0,F181=0,F183=0,F185=0,F187=0,F171&gt;4,F173&gt;4,F175&gt;4,F177&gt;4,F179&gt;4,F181&gt;4,F183&gt;4,F185&gt;4,F187&gt;4),0,((E171*F171)+(E173*F173)+(E175*F175)+(E177*F177)+(E179*F179)+(E181*F181)+(E183*F183)+(E185*F185)+(E187*F187))),1)</f>
        <v>0</v>
      </c>
      <c r="G189" s="24"/>
      <c r="H189" s="26"/>
      <c r="J189" s="1"/>
      <c r="K189" s="1"/>
    </row>
    <row r="190" spans="6:11" s="2" customFormat="1" ht="12.75">
      <c r="F190" s="25"/>
      <c r="G190" s="24"/>
      <c r="H190" s="26"/>
      <c r="J190" s="1"/>
      <c r="K190" s="1"/>
    </row>
    <row r="191" spans="6:11" s="2" customFormat="1" ht="12.75">
      <c r="F191" s="18"/>
      <c r="G191" s="24"/>
      <c r="H191" s="26"/>
      <c r="J191" s="1"/>
      <c r="K191" s="1"/>
    </row>
    <row r="192" spans="6:11" s="2" customFormat="1" ht="12.75">
      <c r="F192" s="17"/>
      <c r="G192" s="24"/>
      <c r="H192" s="26"/>
      <c r="J192" s="1"/>
      <c r="K192" s="1"/>
    </row>
    <row r="193" spans="6:11" s="2" customFormat="1" ht="12.75">
      <c r="F193" s="18"/>
      <c r="G193" s="24"/>
      <c r="H193" s="26"/>
      <c r="J193" s="1"/>
      <c r="K193" s="1"/>
    </row>
    <row r="194" spans="6:11" s="2" customFormat="1" ht="12.75">
      <c r="F194" s="17"/>
      <c r="G194" s="24"/>
      <c r="H194" s="26"/>
      <c r="J194" s="1"/>
      <c r="K194" s="1"/>
    </row>
    <row r="195" spans="6:11" s="2" customFormat="1" ht="12.75">
      <c r="F195" s="52"/>
      <c r="G195" s="24"/>
      <c r="H195" s="26"/>
      <c r="J195" s="1"/>
      <c r="K195" s="1"/>
    </row>
    <row r="196" spans="6:11" s="2" customFormat="1" ht="12.75">
      <c r="F196" s="16"/>
      <c r="G196" s="70"/>
      <c r="H196" s="26"/>
      <c r="J196" s="1"/>
      <c r="K196" s="1"/>
    </row>
    <row r="197" spans="6:11" s="2" customFormat="1" ht="12.75">
      <c r="F197" s="16"/>
      <c r="G197" s="24"/>
      <c r="H197" s="26"/>
      <c r="J197" s="1"/>
      <c r="K197" s="1"/>
    </row>
    <row r="198" spans="6:11" s="2" customFormat="1" ht="12.75">
      <c r="F198" s="16"/>
      <c r="G198" s="24"/>
      <c r="H198" s="26"/>
      <c r="J198" s="1"/>
      <c r="K198" s="1"/>
    </row>
    <row r="199" spans="6:11" s="2" customFormat="1" ht="12.75">
      <c r="F199" s="16"/>
      <c r="G199" s="24"/>
      <c r="H199" s="26"/>
      <c r="J199" s="1"/>
      <c r="K199" s="1"/>
    </row>
    <row r="200" spans="6:11" s="2" customFormat="1" ht="12.75">
      <c r="F200" s="3"/>
      <c r="G200" s="26"/>
      <c r="H200" s="26"/>
      <c r="J200" s="1"/>
      <c r="K200" s="1"/>
    </row>
    <row r="201" spans="6:7" ht="12.75">
      <c r="F201" s="17"/>
      <c r="G201" s="16"/>
    </row>
    <row r="202" spans="6:7" ht="12.75">
      <c r="F202" s="17"/>
      <c r="G202" s="16"/>
    </row>
    <row r="203" spans="6:7" ht="12.75">
      <c r="F203" s="18"/>
      <c r="G203" s="16"/>
    </row>
    <row r="204" spans="6:7" ht="12.75">
      <c r="F204" s="25"/>
      <c r="G204" s="16"/>
    </row>
    <row r="205" spans="6:7" ht="12.75">
      <c r="F205" s="18"/>
      <c r="G205" s="16"/>
    </row>
    <row r="206" spans="1:7" ht="12.75">
      <c r="A206" s="16"/>
      <c r="B206" s="16"/>
      <c r="C206" s="16"/>
      <c r="D206" s="17"/>
      <c r="E206" s="16"/>
      <c r="F206" s="18"/>
      <c r="G206" s="16"/>
    </row>
    <row r="207" spans="1:12" s="2" customFormat="1" ht="12.75">
      <c r="A207" s="55"/>
      <c r="B207" s="55"/>
      <c r="C207" s="55"/>
      <c r="D207" s="17"/>
      <c r="E207" s="16"/>
      <c r="F207" s="18"/>
      <c r="G207" s="16"/>
      <c r="H207" s="26"/>
      <c r="J207" s="1"/>
      <c r="K207" s="1"/>
      <c r="L207" s="1"/>
    </row>
    <row r="208" spans="1:12" s="2" customFormat="1" ht="12.75">
      <c r="A208" s="1"/>
      <c r="B208" s="16"/>
      <c r="C208" s="16"/>
      <c r="D208" s="16"/>
      <c r="F208" s="17"/>
      <c r="G208" s="16"/>
      <c r="H208" s="26"/>
      <c r="J208" s="1"/>
      <c r="K208" s="1"/>
      <c r="L208" s="1"/>
    </row>
    <row r="209" spans="1:12" s="2" customFormat="1" ht="12.75">
      <c r="A209" s="1"/>
      <c r="B209" s="16"/>
      <c r="C209" s="16"/>
      <c r="D209" s="16"/>
      <c r="E209" s="32"/>
      <c r="F209" s="37"/>
      <c r="G209" s="25"/>
      <c r="H209" s="26"/>
      <c r="J209" s="1"/>
      <c r="K209" s="1"/>
      <c r="L209" s="1"/>
    </row>
    <row r="210" spans="1:12" s="2" customFormat="1" ht="12.75">
      <c r="A210" s="1"/>
      <c r="B210" s="1"/>
      <c r="C210" s="26"/>
      <c r="D210" s="26"/>
      <c r="E210" s="27"/>
      <c r="F210" s="27"/>
      <c r="G210" s="27"/>
      <c r="H210" s="26"/>
      <c r="J210" s="1"/>
      <c r="K210" s="1"/>
      <c r="L210" s="1"/>
    </row>
    <row r="211" spans="1:12" s="2" customFormat="1" ht="12.75">
      <c r="A211" s="1"/>
      <c r="B211" s="1"/>
      <c r="C211" s="1"/>
      <c r="D211" s="1"/>
      <c r="E211" s="3"/>
      <c r="F211" s="3"/>
      <c r="G211" s="27"/>
      <c r="H211" s="26"/>
      <c r="J211" s="1"/>
      <c r="K211" s="1"/>
      <c r="L211" s="1"/>
    </row>
    <row r="212" spans="1:12" s="2" customFormat="1" ht="12.75">
      <c r="A212" s="1"/>
      <c r="B212" s="1"/>
      <c r="C212" s="1"/>
      <c r="D212" s="1"/>
      <c r="E212" s="3"/>
      <c r="F212" s="3"/>
      <c r="G212" s="27"/>
      <c r="H212" s="26"/>
      <c r="J212" s="1"/>
      <c r="K212" s="1"/>
      <c r="L212" s="1"/>
    </row>
    <row r="213" spans="1:12" s="2" customFormat="1" ht="12.75">
      <c r="A213" s="1"/>
      <c r="B213" s="1"/>
      <c r="C213" s="1"/>
      <c r="D213" s="1"/>
      <c r="E213" s="3"/>
      <c r="F213" s="3"/>
      <c r="G213" s="27"/>
      <c r="H213" s="26"/>
      <c r="J213" s="1"/>
      <c r="K213" s="1"/>
      <c r="L213" s="1"/>
    </row>
    <row r="214" spans="1:12" s="2" customFormat="1" ht="12.75" customHeight="1">
      <c r="A214" s="1"/>
      <c r="B214" s="1"/>
      <c r="C214" s="1"/>
      <c r="D214" s="1"/>
      <c r="E214" s="3"/>
      <c r="F214" s="3"/>
      <c r="G214" s="27"/>
      <c r="H214" s="26"/>
      <c r="J214" s="1"/>
      <c r="K214" s="1"/>
      <c r="L214" s="1"/>
    </row>
    <row r="215" spans="1:12" s="2" customFormat="1" ht="12.75" customHeight="1">
      <c r="A215" s="1"/>
      <c r="B215" s="1"/>
      <c r="C215" s="1"/>
      <c r="D215" s="1"/>
      <c r="E215" s="3"/>
      <c r="F215" s="3"/>
      <c r="G215" s="27"/>
      <c r="H215" s="26"/>
      <c r="J215" s="1"/>
      <c r="K215" s="1"/>
      <c r="L215" s="1"/>
    </row>
    <row r="216" spans="1:12" s="2" customFormat="1" ht="12.75" customHeight="1">
      <c r="A216" s="1"/>
      <c r="B216" s="1"/>
      <c r="C216" s="1"/>
      <c r="D216" s="1"/>
      <c r="E216" s="3"/>
      <c r="F216" s="3"/>
      <c r="G216" s="27"/>
      <c r="H216" s="26"/>
      <c r="J216" s="1"/>
      <c r="K216" s="1"/>
      <c r="L216" s="1"/>
    </row>
    <row r="217" spans="1:12" s="2" customFormat="1" ht="12.75" customHeight="1">
      <c r="A217" s="1"/>
      <c r="B217" s="1"/>
      <c r="C217" s="1"/>
      <c r="D217" s="1"/>
      <c r="E217" s="1"/>
      <c r="F217" s="1"/>
      <c r="G217" s="27"/>
      <c r="H217" s="26"/>
      <c r="J217" s="1"/>
      <c r="K217" s="1"/>
      <c r="L217" s="1"/>
    </row>
    <row r="218" spans="1:12" s="2" customFormat="1" ht="12.75" customHeight="1">
      <c r="A218" s="1"/>
      <c r="B218" s="1"/>
      <c r="C218" s="1"/>
      <c r="D218" s="1"/>
      <c r="E218" s="1"/>
      <c r="F218" s="1"/>
      <c r="G218" s="27"/>
      <c r="H218" s="26"/>
      <c r="J218" s="1"/>
      <c r="K218" s="1"/>
      <c r="L218" s="1"/>
    </row>
    <row r="219" spans="1:12" s="2" customFormat="1" ht="12.75" customHeight="1">
      <c r="A219" s="1"/>
      <c r="B219" s="1"/>
      <c r="C219" s="26"/>
      <c r="D219" s="26"/>
      <c r="E219" s="26"/>
      <c r="F219" s="27"/>
      <c r="G219" s="27"/>
      <c r="H219" s="26"/>
      <c r="J219" s="1"/>
      <c r="K219" s="1"/>
      <c r="L219" s="1"/>
    </row>
    <row r="220" spans="1:12" s="2" customFormat="1" ht="12.75" customHeight="1">
      <c r="A220" s="1"/>
      <c r="B220" s="1"/>
      <c r="C220" s="26"/>
      <c r="D220" s="26"/>
      <c r="E220" s="26"/>
      <c r="F220" s="27"/>
      <c r="G220" s="27"/>
      <c r="H220" s="26"/>
      <c r="J220" s="1"/>
      <c r="K220" s="1"/>
      <c r="L220" s="1"/>
    </row>
    <row r="221" spans="1:12" s="2" customFormat="1" ht="12.75" customHeight="1">
      <c r="A221" s="1"/>
      <c r="B221" s="1"/>
      <c r="C221" s="26"/>
      <c r="D221" s="26"/>
      <c r="E221" s="26"/>
      <c r="F221" s="27"/>
      <c r="G221" s="27"/>
      <c r="H221" s="26"/>
      <c r="J221" s="1"/>
      <c r="K221" s="1"/>
      <c r="L221" s="1"/>
    </row>
    <row r="222" spans="1:12" s="2" customFormat="1" ht="12.75">
      <c r="A222" s="1"/>
      <c r="B222" s="1"/>
      <c r="C222" s="26"/>
      <c r="D222" s="26"/>
      <c r="E222" s="26"/>
      <c r="F222" s="27"/>
      <c r="G222" s="27"/>
      <c r="H222" s="26"/>
      <c r="J222" s="1"/>
      <c r="K222" s="1"/>
      <c r="L222" s="1"/>
    </row>
    <row r="223" spans="1:12" s="2" customFormat="1" ht="12.75" customHeight="1">
      <c r="A223" s="1"/>
      <c r="B223" s="1"/>
      <c r="C223" s="26"/>
      <c r="D223" s="26"/>
      <c r="E223" s="26"/>
      <c r="F223" s="27"/>
      <c r="G223" s="27"/>
      <c r="H223" s="26"/>
      <c r="J223" s="1"/>
      <c r="K223" s="1"/>
      <c r="L223" s="1"/>
    </row>
    <row r="224" spans="1:12" s="2" customFormat="1" ht="12.75" customHeight="1">
      <c r="A224" s="1"/>
      <c r="B224" s="1"/>
      <c r="C224" s="26"/>
      <c r="D224" s="26"/>
      <c r="E224" s="26"/>
      <c r="F224" s="27"/>
      <c r="G224" s="27"/>
      <c r="H224" s="26"/>
      <c r="J224" s="1"/>
      <c r="K224" s="1"/>
      <c r="L224" s="1"/>
    </row>
    <row r="225" spans="1:12" s="2" customFormat="1" ht="12.75" customHeight="1">
      <c r="A225" s="1"/>
      <c r="B225" s="1"/>
      <c r="C225" s="26"/>
      <c r="D225" s="26"/>
      <c r="E225" s="26"/>
      <c r="F225" s="27"/>
      <c r="G225" s="27"/>
      <c r="H225" s="26"/>
      <c r="J225" s="1"/>
      <c r="K225" s="1"/>
      <c r="L225" s="1"/>
    </row>
    <row r="226" spans="1:12" s="2" customFormat="1" ht="12.75" customHeight="1">
      <c r="A226" s="1"/>
      <c r="B226" s="1"/>
      <c r="C226" s="26"/>
      <c r="D226" s="26"/>
      <c r="E226" s="26"/>
      <c r="F226" s="27"/>
      <c r="G226" s="27"/>
      <c r="H226" s="26"/>
      <c r="J226" s="1"/>
      <c r="K226" s="1"/>
      <c r="L226" s="1"/>
    </row>
    <row r="227" spans="1:12" s="2" customFormat="1" ht="12.75" customHeight="1">
      <c r="A227" s="1"/>
      <c r="B227" s="1"/>
      <c r="C227" s="26"/>
      <c r="D227" s="26"/>
      <c r="E227" s="26"/>
      <c r="F227" s="27"/>
      <c r="G227" s="27"/>
      <c r="H227" s="26"/>
      <c r="J227" s="1"/>
      <c r="K227" s="1"/>
      <c r="L227" s="1"/>
    </row>
    <row r="228" spans="1:12" s="2" customFormat="1" ht="12.75" customHeight="1">
      <c r="A228" s="1"/>
      <c r="B228" s="1"/>
      <c r="C228" s="26"/>
      <c r="D228" s="26"/>
      <c r="E228" s="26"/>
      <c r="F228" s="27"/>
      <c r="G228" s="27"/>
      <c r="H228" s="26"/>
      <c r="J228" s="1"/>
      <c r="K228" s="1"/>
      <c r="L228" s="1"/>
    </row>
    <row r="229" spans="1:12" s="2" customFormat="1" ht="12.75" customHeight="1">
      <c r="A229" s="1"/>
      <c r="B229" s="1"/>
      <c r="C229" s="26"/>
      <c r="D229" s="26"/>
      <c r="E229" s="26"/>
      <c r="F229" s="27"/>
      <c r="G229" s="27"/>
      <c r="H229" s="26"/>
      <c r="J229" s="1"/>
      <c r="K229" s="1"/>
      <c r="L229" s="1"/>
    </row>
    <row r="230" spans="1:12" s="2" customFormat="1" ht="12.75" customHeight="1">
      <c r="A230" s="1"/>
      <c r="B230" s="1"/>
      <c r="C230" s="26"/>
      <c r="D230" s="26"/>
      <c r="E230" s="26"/>
      <c r="F230" s="27"/>
      <c r="G230" s="27"/>
      <c r="H230" s="26"/>
      <c r="J230" s="1"/>
      <c r="K230" s="1"/>
      <c r="L230" s="1"/>
    </row>
    <row r="231" spans="1:12" s="2" customFormat="1" ht="12.75">
      <c r="A231" s="1"/>
      <c r="B231" s="1"/>
      <c r="C231" s="26"/>
      <c r="D231" s="26"/>
      <c r="E231" s="26"/>
      <c r="F231" s="27"/>
      <c r="G231" s="27"/>
      <c r="H231" s="26"/>
      <c r="J231" s="1"/>
      <c r="K231" s="1"/>
      <c r="L231" s="1"/>
    </row>
    <row r="232" spans="7:12" s="2" customFormat="1" ht="12.75" customHeight="1">
      <c r="G232" s="27"/>
      <c r="H232" s="26"/>
      <c r="J232" s="1"/>
      <c r="K232" s="1"/>
      <c r="L232" s="1"/>
    </row>
    <row r="233" spans="7:12" s="2" customFormat="1" ht="12.75" customHeight="1">
      <c r="G233" s="27"/>
      <c r="H233" s="26"/>
      <c r="J233" s="1"/>
      <c r="K233" s="1"/>
      <c r="L233" s="1"/>
    </row>
    <row r="234" spans="7:12" s="2" customFormat="1" ht="12.75" customHeight="1">
      <c r="G234" s="27"/>
      <c r="H234" s="26"/>
      <c r="J234" s="1"/>
      <c r="K234" s="1"/>
      <c r="L234" s="1"/>
    </row>
    <row r="235" spans="7:12" s="2" customFormat="1" ht="12.75" customHeight="1">
      <c r="G235" s="27"/>
      <c r="H235" s="26"/>
      <c r="J235" s="1"/>
      <c r="K235" s="1"/>
      <c r="L235" s="1"/>
    </row>
    <row r="236" spans="7:12" s="2" customFormat="1" ht="12.75" customHeight="1">
      <c r="G236" s="27"/>
      <c r="H236" s="26"/>
      <c r="J236" s="1"/>
      <c r="K236" s="1"/>
      <c r="L236" s="1"/>
    </row>
    <row r="237" spans="7:12" s="2" customFormat="1" ht="12.75" customHeight="1">
      <c r="G237" s="27"/>
      <c r="H237" s="26"/>
      <c r="J237" s="1"/>
      <c r="K237" s="1"/>
      <c r="L237" s="1"/>
    </row>
    <row r="238" spans="7:12" s="2" customFormat="1" ht="12.75" customHeight="1">
      <c r="G238" s="27"/>
      <c r="H238" s="26"/>
      <c r="J238" s="1"/>
      <c r="K238" s="1"/>
      <c r="L238" s="1"/>
    </row>
    <row r="239" spans="7:12" s="2" customFormat="1" ht="12.75" customHeight="1">
      <c r="G239" s="27"/>
      <c r="H239" s="26"/>
      <c r="J239" s="1"/>
      <c r="K239" s="1"/>
      <c r="L239" s="1"/>
    </row>
    <row r="240" spans="7:12" s="2" customFormat="1" ht="12.75" customHeight="1">
      <c r="G240" s="27"/>
      <c r="H240" s="26"/>
      <c r="J240" s="1"/>
      <c r="K240" s="1"/>
      <c r="L240" s="1"/>
    </row>
    <row r="241" spans="7:12" s="2" customFormat="1" ht="12.75" customHeight="1">
      <c r="G241" s="27"/>
      <c r="H241" s="26"/>
      <c r="J241" s="1"/>
      <c r="K241" s="1"/>
      <c r="L241" s="1"/>
    </row>
    <row r="242" spans="1:12" s="2" customFormat="1" ht="12.75" customHeight="1">
      <c r="A242" s="1"/>
      <c r="B242" s="1"/>
      <c r="C242" s="1"/>
      <c r="D242" s="1"/>
      <c r="E242" s="1"/>
      <c r="F242" s="1"/>
      <c r="G242" s="27"/>
      <c r="H242" s="26"/>
      <c r="J242" s="1"/>
      <c r="K242" s="1"/>
      <c r="L242" s="1"/>
    </row>
    <row r="243" spans="1:12" s="2" customFormat="1" ht="12.75" customHeight="1">
      <c r="A243" s="1"/>
      <c r="B243" s="1"/>
      <c r="C243" s="1"/>
      <c r="D243" s="1"/>
      <c r="E243" s="1"/>
      <c r="F243" s="1"/>
      <c r="G243" s="27"/>
      <c r="H243" s="26"/>
      <c r="J243" s="1"/>
      <c r="K243" s="1"/>
      <c r="L243" s="1"/>
    </row>
    <row r="244" spans="1:12" s="2" customFormat="1" ht="12.75" customHeight="1">
      <c r="A244" s="1"/>
      <c r="B244" s="1"/>
      <c r="C244" s="1"/>
      <c r="D244" s="1"/>
      <c r="E244" s="1"/>
      <c r="F244" s="1"/>
      <c r="G244" s="27"/>
      <c r="H244" s="26"/>
      <c r="J244" s="1"/>
      <c r="K244" s="1"/>
      <c r="L244" s="1"/>
    </row>
    <row r="245" spans="1:12" s="2" customFormat="1" ht="12.75" customHeight="1">
      <c r="A245" s="1"/>
      <c r="B245" s="1"/>
      <c r="C245" s="1"/>
      <c r="D245" s="1"/>
      <c r="E245" s="1"/>
      <c r="F245" s="1"/>
      <c r="G245" s="27"/>
      <c r="H245" s="26"/>
      <c r="J245" s="1"/>
      <c r="K245" s="1"/>
      <c r="L245" s="1"/>
    </row>
    <row r="246" spans="1:12" s="2" customFormat="1" ht="12.75">
      <c r="A246" s="1"/>
      <c r="B246" s="1"/>
      <c r="C246" s="26"/>
      <c r="D246" s="26"/>
      <c r="E246" s="26"/>
      <c r="F246" s="27"/>
      <c r="G246" s="27"/>
      <c r="H246" s="26"/>
      <c r="J246" s="1"/>
      <c r="K246" s="1"/>
      <c r="L246" s="1"/>
    </row>
    <row r="247" spans="1:12" s="2" customFormat="1" ht="12.75">
      <c r="A247" s="1"/>
      <c r="B247" s="1"/>
      <c r="C247" s="26"/>
      <c r="D247" s="26"/>
      <c r="E247" s="26"/>
      <c r="F247" s="27"/>
      <c r="G247" s="27"/>
      <c r="H247" s="26"/>
      <c r="J247" s="1"/>
      <c r="K247" s="1"/>
      <c r="L247" s="1"/>
    </row>
    <row r="248" spans="1:12" s="2" customFormat="1" ht="12.75">
      <c r="A248" s="1"/>
      <c r="B248" s="1"/>
      <c r="C248" s="26"/>
      <c r="D248" s="26"/>
      <c r="E248" s="26"/>
      <c r="F248" s="27"/>
      <c r="G248" s="27"/>
      <c r="H248" s="26"/>
      <c r="J248" s="1"/>
      <c r="K248" s="1"/>
      <c r="L248" s="1"/>
    </row>
    <row r="249" spans="3:6" ht="12.75">
      <c r="C249" s="26"/>
      <c r="D249" s="26"/>
      <c r="E249" s="26"/>
      <c r="F249" s="27"/>
    </row>
    <row r="250" spans="3:6" ht="12.75">
      <c r="C250" s="26"/>
      <c r="D250" s="26"/>
      <c r="E250" s="26"/>
      <c r="F250" s="27"/>
    </row>
    <row r="251" spans="3:6" ht="12.75">
      <c r="C251" s="26"/>
      <c r="D251" s="26"/>
      <c r="E251" s="26"/>
      <c r="F251" s="27"/>
    </row>
    <row r="252" spans="3:6" ht="12.75">
      <c r="C252" s="26"/>
      <c r="D252" s="26"/>
      <c r="E252" s="26"/>
      <c r="F252" s="27"/>
    </row>
    <row r="253" spans="3:6" ht="12.75">
      <c r="C253" s="26"/>
      <c r="D253" s="26"/>
      <c r="E253" s="26"/>
      <c r="F253" s="27"/>
    </row>
    <row r="254" spans="3:6" ht="12.75">
      <c r="C254" s="26"/>
      <c r="D254" s="26"/>
      <c r="E254" s="26"/>
      <c r="F254" s="27"/>
    </row>
    <row r="255" spans="3:6" ht="12.75">
      <c r="C255" s="26"/>
      <c r="D255" s="26"/>
      <c r="E255" s="26"/>
      <c r="F255" s="27"/>
    </row>
    <row r="256" spans="3:6" ht="12.75">
      <c r="C256" s="26"/>
      <c r="D256" s="26"/>
      <c r="E256" s="26"/>
      <c r="F256" s="27"/>
    </row>
    <row r="257" spans="3:6" ht="12.75">
      <c r="C257" s="26"/>
      <c r="D257" s="26"/>
      <c r="E257" s="26"/>
      <c r="F257" s="27"/>
    </row>
    <row r="258" spans="3:6" ht="12.75">
      <c r="C258" s="26"/>
      <c r="D258" s="26"/>
      <c r="E258" s="26"/>
      <c r="F258" s="27"/>
    </row>
  </sheetData>
  <sheetProtection/>
  <mergeCells count="2">
    <mergeCell ref="A1:F1"/>
    <mergeCell ref="A3:F3"/>
  </mergeCells>
  <dataValidations count="1">
    <dataValidation type="decimal" allowBlank="1" showInputMessage="1" showErrorMessage="1" errorTitle="Ungültige Eingabe" error="Alle Teilnoten müssen mindestens 4,0 sein!" sqref="F14 F16 F25 F27 F36 F38 F58 F60 F70 F72 F92 F94 F104 F106 F116 F118 F154 F156 F158 F160 F138 F171:F177 F179:F183 F185 F187">
      <formula1>1</formula1>
      <formula2>4</formula2>
    </dataValidation>
  </dataValidations>
  <printOptions horizontalCentered="1"/>
  <pageMargins left="0.7874015748031497" right="0.7874015748031497" top="0.3937007874015748" bottom="0.3937007874015748" header="0.5118110236220472" footer="0.511811023622047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tabColor rgb="FFFF9900"/>
  </sheetPr>
  <dimension ref="A1:L246"/>
  <sheetViews>
    <sheetView zoomScalePageLayoutView="0" workbookViewId="0" topLeftCell="A1">
      <selection activeCell="F14" sqref="F14"/>
    </sheetView>
  </sheetViews>
  <sheetFormatPr defaultColWidth="11.421875" defaultRowHeight="12.75"/>
  <cols>
    <col min="1" max="1" width="4.00390625" style="1" customWidth="1"/>
    <col min="2" max="2" width="9.28125" style="1" bestFit="1" customWidth="1"/>
    <col min="3" max="3" width="22.7109375" style="1" customWidth="1"/>
    <col min="4" max="4" width="35.57421875" style="1" customWidth="1"/>
    <col min="5" max="5" width="12.140625" style="3" bestFit="1" customWidth="1"/>
    <col min="6" max="6" width="10.7109375" style="3" bestFit="1" customWidth="1"/>
    <col min="7" max="7" width="12.28125" style="1" customWidth="1"/>
    <col min="8" max="8" width="11.00390625" style="1" customWidth="1"/>
    <col min="9" max="9" width="12.28125" style="2" customWidth="1"/>
    <col min="10" max="16384" width="11.421875" style="1" customWidth="1"/>
  </cols>
  <sheetData>
    <row r="1" spans="1:9" ht="23.25">
      <c r="A1" s="94" t="s">
        <v>5</v>
      </c>
      <c r="B1" s="94"/>
      <c r="C1" s="94"/>
      <c r="D1" s="94"/>
      <c r="E1" s="94"/>
      <c r="F1" s="94"/>
      <c r="G1" s="23"/>
      <c r="H1" s="23"/>
      <c r="I1" s="23"/>
    </row>
    <row r="3" spans="1:9" ht="26.25">
      <c r="A3" s="95" t="s">
        <v>99</v>
      </c>
      <c r="B3" s="95"/>
      <c r="C3" s="95"/>
      <c r="D3" s="95"/>
      <c r="E3" s="95"/>
      <c r="F3" s="95"/>
      <c r="G3" s="23"/>
      <c r="H3" s="23"/>
      <c r="I3" s="23"/>
    </row>
    <row r="6" spans="1:9" ht="20.25">
      <c r="A6" s="28" t="s">
        <v>56</v>
      </c>
      <c r="B6" s="28"/>
      <c r="C6" s="28"/>
      <c r="D6" s="16"/>
      <c r="E6" s="17"/>
      <c r="F6" s="17"/>
      <c r="G6" s="24"/>
      <c r="H6" s="24"/>
      <c r="I6" s="18"/>
    </row>
    <row r="7" spans="1:9" ht="12.75">
      <c r="A7" s="24"/>
      <c r="D7" s="24"/>
      <c r="E7" s="25"/>
      <c r="F7" s="25"/>
      <c r="G7" s="24"/>
      <c r="H7" s="24"/>
      <c r="I7" s="18"/>
    </row>
    <row r="8" spans="1:9" ht="12.75">
      <c r="A8" s="24"/>
      <c r="D8" s="24"/>
      <c r="E8" s="25"/>
      <c r="F8" s="25"/>
      <c r="G8" s="24"/>
      <c r="H8" s="24"/>
      <c r="I8" s="18"/>
    </row>
    <row r="9" spans="1:9" ht="14.25">
      <c r="A9" s="33" t="s">
        <v>82</v>
      </c>
      <c r="B9" s="33"/>
      <c r="C9" s="33"/>
      <c r="G9" s="24"/>
      <c r="H9" s="24"/>
      <c r="I9" s="18"/>
    </row>
    <row r="10" spans="3:9" ht="14.25">
      <c r="C10" s="29"/>
      <c r="G10" s="24"/>
      <c r="H10" s="24"/>
      <c r="I10" s="18"/>
    </row>
    <row r="11" spans="3:9" ht="12.75">
      <c r="C11" s="24"/>
      <c r="H11" s="24"/>
      <c r="I11" s="18"/>
    </row>
    <row r="12" spans="1:9" ht="12.75">
      <c r="A12" s="16"/>
      <c r="B12" s="19"/>
      <c r="C12" s="14" t="s">
        <v>8</v>
      </c>
      <c r="D12" s="14" t="s">
        <v>7</v>
      </c>
      <c r="E12" s="13" t="s">
        <v>4</v>
      </c>
      <c r="F12" s="15" t="s">
        <v>0</v>
      </c>
      <c r="G12" s="24"/>
      <c r="H12" s="24"/>
      <c r="I12" s="18"/>
    </row>
    <row r="13" spans="1:9" ht="12.75">
      <c r="A13" s="24"/>
      <c r="B13" s="43"/>
      <c r="C13" s="34"/>
      <c r="D13" s="34"/>
      <c r="E13" s="35"/>
      <c r="F13" s="35"/>
      <c r="G13" s="24"/>
      <c r="H13" s="24"/>
      <c r="I13" s="18"/>
    </row>
    <row r="14" spans="1:9" ht="12.75">
      <c r="A14" s="54"/>
      <c r="B14" s="53"/>
      <c r="C14" s="44" t="s">
        <v>58</v>
      </c>
      <c r="D14" s="48"/>
      <c r="E14" s="5">
        <v>3</v>
      </c>
      <c r="F14" s="6"/>
      <c r="G14" s="24"/>
      <c r="H14" s="24"/>
      <c r="I14" s="18"/>
    </row>
    <row r="15" spans="1:9" ht="12.75">
      <c r="A15" s="16"/>
      <c r="B15" s="19"/>
      <c r="C15" s="4"/>
      <c r="D15" s="4"/>
      <c r="E15" s="5"/>
      <c r="F15" s="5"/>
      <c r="G15" s="59"/>
      <c r="H15" s="24"/>
      <c r="I15" s="18"/>
    </row>
    <row r="16" spans="1:9" ht="12.75">
      <c r="A16" s="55"/>
      <c r="B16" s="53"/>
      <c r="C16" s="51" t="s">
        <v>10</v>
      </c>
      <c r="D16" s="11"/>
      <c r="E16" s="11">
        <v>5</v>
      </c>
      <c r="F16" s="12"/>
      <c r="G16" s="60"/>
      <c r="H16" s="24"/>
      <c r="I16" s="18"/>
    </row>
    <row r="17" spans="1:8" ht="12.75">
      <c r="A17" s="16"/>
      <c r="B17" s="16"/>
      <c r="C17" s="16"/>
      <c r="D17" s="16"/>
      <c r="E17" s="17"/>
      <c r="F17" s="17"/>
      <c r="G17" s="59"/>
      <c r="H17" s="26"/>
    </row>
    <row r="18" spans="1:8" ht="12.75">
      <c r="A18" s="16"/>
      <c r="B18" s="16"/>
      <c r="C18" s="74"/>
      <c r="D18" s="17"/>
      <c r="E18" s="32">
        <f>SUM(E13:E16)</f>
        <v>8</v>
      </c>
      <c r="F18" s="37">
        <f>IF(OR(F14=0,F16=0,F14&gt;4,F16&gt;4),0,ROUNDDOWN((E14*F14+E16*F16)/E18,1))</f>
        <v>0</v>
      </c>
      <c r="G18" s="3"/>
      <c r="H18" s="26"/>
    </row>
    <row r="19" spans="4:8" ht="15">
      <c r="D19" s="61"/>
      <c r="E19" s="62"/>
      <c r="F19" s="63"/>
      <c r="G19" s="63"/>
      <c r="H19" s="26"/>
    </row>
    <row r="20" spans="1:8" ht="14.25">
      <c r="A20" s="33" t="s">
        <v>57</v>
      </c>
      <c r="B20" s="33"/>
      <c r="C20" s="33"/>
      <c r="G20" s="26"/>
      <c r="H20" s="26"/>
    </row>
    <row r="21" spans="3:8" ht="14.25">
      <c r="C21" s="29"/>
      <c r="G21" s="26"/>
      <c r="H21" s="26"/>
    </row>
    <row r="22" spans="3:8" ht="12.75">
      <c r="C22" s="24"/>
      <c r="G22" s="26"/>
      <c r="H22" s="26"/>
    </row>
    <row r="23" spans="1:8" ht="12.75">
      <c r="A23" s="16"/>
      <c r="B23" s="19"/>
      <c r="C23" s="14" t="s">
        <v>8</v>
      </c>
      <c r="D23" s="14" t="s">
        <v>7</v>
      </c>
      <c r="E23" s="13" t="s">
        <v>4</v>
      </c>
      <c r="F23" s="15" t="s">
        <v>0</v>
      </c>
      <c r="G23" s="26"/>
      <c r="H23" s="26"/>
    </row>
    <row r="24" spans="1:8" ht="12.75">
      <c r="A24" s="24"/>
      <c r="B24" s="43"/>
      <c r="C24" s="34"/>
      <c r="D24" s="34"/>
      <c r="E24" s="35"/>
      <c r="F24" s="35"/>
      <c r="G24" s="26"/>
      <c r="H24" s="26"/>
    </row>
    <row r="25" spans="1:12" s="2" customFormat="1" ht="12.75">
      <c r="A25" s="54"/>
      <c r="B25" s="53"/>
      <c r="C25" s="44" t="s">
        <v>58</v>
      </c>
      <c r="D25" s="48"/>
      <c r="E25" s="5">
        <v>3</v>
      </c>
      <c r="F25" s="6"/>
      <c r="G25" s="26"/>
      <c r="H25" s="26"/>
      <c r="J25" s="1"/>
      <c r="K25" s="1"/>
      <c r="L25" s="1"/>
    </row>
    <row r="26" spans="1:12" s="2" customFormat="1" ht="12.75">
      <c r="A26" s="16"/>
      <c r="B26" s="19"/>
      <c r="C26" s="4"/>
      <c r="D26" s="4"/>
      <c r="E26" s="5"/>
      <c r="F26" s="5"/>
      <c r="G26" s="26"/>
      <c r="H26" s="26"/>
      <c r="J26" s="1"/>
      <c r="K26" s="1"/>
      <c r="L26" s="1"/>
    </row>
    <row r="27" spans="1:12" s="2" customFormat="1" ht="12.75">
      <c r="A27" s="55"/>
      <c r="B27" s="53"/>
      <c r="C27" s="51" t="s">
        <v>10</v>
      </c>
      <c r="D27" s="11"/>
      <c r="E27" s="11">
        <v>5</v>
      </c>
      <c r="F27" s="12"/>
      <c r="G27" s="26"/>
      <c r="H27" s="26"/>
      <c r="J27" s="1"/>
      <c r="K27" s="1"/>
      <c r="L27" s="1"/>
    </row>
    <row r="28" spans="1:12" s="2" customFormat="1" ht="12.75">
      <c r="A28" s="16"/>
      <c r="B28" s="16"/>
      <c r="C28" s="16"/>
      <c r="D28" s="16"/>
      <c r="E28" s="17"/>
      <c r="F28" s="17"/>
      <c r="G28" s="26"/>
      <c r="H28" s="26"/>
      <c r="J28" s="1"/>
      <c r="K28" s="1"/>
      <c r="L28" s="1"/>
    </row>
    <row r="29" spans="1:12" s="2" customFormat="1" ht="12.75">
      <c r="A29" s="16"/>
      <c r="B29" s="16"/>
      <c r="C29" s="74"/>
      <c r="D29" s="17"/>
      <c r="E29" s="32">
        <f>SUM(E24:E27)</f>
        <v>8</v>
      </c>
      <c r="F29" s="37">
        <f>IF(OR(F25=0,F27=0,F25&gt;4,F27&gt;4),0,ROUNDDOWN((E25*F25+E27*F27)/E29,1))</f>
        <v>0</v>
      </c>
      <c r="G29" s="26"/>
      <c r="H29" s="26"/>
      <c r="J29" s="1"/>
      <c r="K29" s="1"/>
      <c r="L29" s="1"/>
    </row>
    <row r="30" spans="7:12" s="2" customFormat="1" ht="12.75">
      <c r="G30" s="26"/>
      <c r="H30" s="26"/>
      <c r="J30" s="1"/>
      <c r="K30" s="1"/>
      <c r="L30" s="1"/>
    </row>
    <row r="31" spans="1:12" s="2" customFormat="1" ht="14.25">
      <c r="A31" s="33" t="s">
        <v>59</v>
      </c>
      <c r="B31" s="33"/>
      <c r="C31" s="33"/>
      <c r="D31" s="1"/>
      <c r="E31" s="3"/>
      <c r="F31" s="3"/>
      <c r="G31" s="26"/>
      <c r="H31" s="26"/>
      <c r="J31" s="1"/>
      <c r="K31" s="1"/>
      <c r="L31" s="1"/>
    </row>
    <row r="32" spans="1:12" s="2" customFormat="1" ht="14.25">
      <c r="A32" s="1"/>
      <c r="B32" s="1"/>
      <c r="C32" s="29"/>
      <c r="D32" s="1"/>
      <c r="E32" s="3"/>
      <c r="F32" s="3"/>
      <c r="G32" s="1"/>
      <c r="H32" s="26"/>
      <c r="J32" s="1"/>
      <c r="K32" s="1"/>
      <c r="L32" s="1"/>
    </row>
    <row r="33" spans="1:12" s="2" customFormat="1" ht="12.75">
      <c r="A33" s="1"/>
      <c r="B33" s="1"/>
      <c r="C33" s="24"/>
      <c r="D33" s="1"/>
      <c r="E33" s="3"/>
      <c r="F33" s="3"/>
      <c r="G33" s="1"/>
      <c r="H33" s="26"/>
      <c r="J33" s="1"/>
      <c r="K33" s="1"/>
      <c r="L33" s="1"/>
    </row>
    <row r="34" spans="1:12" s="2" customFormat="1" ht="12.75">
      <c r="A34" s="16"/>
      <c r="B34" s="19"/>
      <c r="C34" s="14" t="s">
        <v>8</v>
      </c>
      <c r="D34" s="14" t="s">
        <v>7</v>
      </c>
      <c r="E34" s="13" t="s">
        <v>4</v>
      </c>
      <c r="F34" s="15" t="s">
        <v>0</v>
      </c>
      <c r="G34" s="26"/>
      <c r="H34" s="26"/>
      <c r="J34" s="1"/>
      <c r="K34" s="1"/>
      <c r="L34" s="1"/>
    </row>
    <row r="35" spans="1:12" s="2" customFormat="1" ht="12.75">
      <c r="A35" s="24"/>
      <c r="B35" s="43"/>
      <c r="C35" s="34"/>
      <c r="D35" s="34"/>
      <c r="E35" s="35"/>
      <c r="F35" s="35"/>
      <c r="G35" s="26"/>
      <c r="H35" s="26"/>
      <c r="J35" s="1"/>
      <c r="K35" s="1"/>
      <c r="L35" s="1"/>
    </row>
    <row r="36" spans="1:12" s="2" customFormat="1" ht="12.75">
      <c r="A36" s="54"/>
      <c r="B36" s="53"/>
      <c r="C36" s="44" t="s">
        <v>58</v>
      </c>
      <c r="D36" s="48"/>
      <c r="E36" s="5">
        <v>3</v>
      </c>
      <c r="F36" s="6"/>
      <c r="G36" s="26"/>
      <c r="H36" s="26"/>
      <c r="J36" s="1"/>
      <c r="K36" s="1"/>
      <c r="L36" s="1"/>
    </row>
    <row r="37" spans="1:12" s="2" customFormat="1" ht="12.75">
      <c r="A37" s="16"/>
      <c r="B37" s="19"/>
      <c r="C37" s="4"/>
      <c r="D37" s="4"/>
      <c r="E37" s="5"/>
      <c r="F37" s="5"/>
      <c r="G37" s="26"/>
      <c r="H37" s="26"/>
      <c r="J37" s="1"/>
      <c r="K37" s="1"/>
      <c r="L37" s="1"/>
    </row>
    <row r="38" spans="1:12" s="2" customFormat="1" ht="12.75">
      <c r="A38" s="55"/>
      <c r="B38" s="53"/>
      <c r="C38" s="51" t="s">
        <v>10</v>
      </c>
      <c r="D38" s="11"/>
      <c r="E38" s="11">
        <v>5</v>
      </c>
      <c r="F38" s="12"/>
      <c r="G38" s="26"/>
      <c r="H38" s="26"/>
      <c r="J38" s="1"/>
      <c r="K38" s="1"/>
      <c r="L38" s="1"/>
    </row>
    <row r="39" spans="1:12" s="2" customFormat="1" ht="12.75">
      <c r="A39" s="16"/>
      <c r="B39" s="16"/>
      <c r="C39" s="16"/>
      <c r="D39" s="16"/>
      <c r="E39" s="17"/>
      <c r="F39" s="17"/>
      <c r="G39" s="26"/>
      <c r="H39" s="26"/>
      <c r="J39" s="1"/>
      <c r="K39" s="1"/>
      <c r="L39" s="1"/>
    </row>
    <row r="40" spans="1:11" s="2" customFormat="1" ht="12.75">
      <c r="A40" s="16"/>
      <c r="B40" s="16"/>
      <c r="C40" s="74"/>
      <c r="D40" s="17"/>
      <c r="E40" s="32">
        <f>SUM(E35:E38)</f>
        <v>8</v>
      </c>
      <c r="F40" s="37">
        <f>IF(OR(F36=0,F38=0,F36&gt;4,F38&gt;4),0,ROUNDDOWN((E36*F36+E38*F38)/E40,1))</f>
        <v>0</v>
      </c>
      <c r="G40" s="26"/>
      <c r="H40" s="26"/>
      <c r="J40" s="1"/>
      <c r="K40" s="1"/>
    </row>
    <row r="41" spans="7:11" s="2" customFormat="1" ht="12.75">
      <c r="G41" s="26"/>
      <c r="H41" s="26"/>
      <c r="J41" s="1"/>
      <c r="K41" s="1"/>
    </row>
    <row r="42" spans="7:11" s="2" customFormat="1" ht="12.75">
      <c r="G42" s="26"/>
      <c r="H42" s="26"/>
      <c r="J42" s="1"/>
      <c r="K42" s="1"/>
    </row>
    <row r="43" spans="7:11" s="2" customFormat="1" ht="12.75">
      <c r="G43" s="26"/>
      <c r="H43" s="26"/>
      <c r="J43" s="1"/>
      <c r="K43" s="1"/>
    </row>
    <row r="44" spans="7:11" s="2" customFormat="1" ht="12.75">
      <c r="G44" s="26"/>
      <c r="H44" s="26"/>
      <c r="J44" s="1"/>
      <c r="K44" s="1"/>
    </row>
    <row r="45" spans="7:11" s="2" customFormat="1" ht="12.75">
      <c r="G45" s="26"/>
      <c r="H45" s="26"/>
      <c r="J45" s="1"/>
      <c r="K45" s="1"/>
    </row>
    <row r="46" spans="7:11" s="2" customFormat="1" ht="12.75">
      <c r="G46" s="26"/>
      <c r="H46" s="26"/>
      <c r="J46" s="1"/>
      <c r="K46" s="1"/>
    </row>
    <row r="47" spans="7:11" s="2" customFormat="1" ht="12.75">
      <c r="G47" s="26"/>
      <c r="H47" s="26"/>
      <c r="J47" s="1"/>
      <c r="K47" s="1"/>
    </row>
    <row r="48" spans="7:11" s="2" customFormat="1" ht="12.75">
      <c r="G48" s="26"/>
      <c r="H48" s="26"/>
      <c r="J48" s="1"/>
      <c r="K48" s="1"/>
    </row>
    <row r="49" spans="7:11" s="2" customFormat="1" ht="12.75">
      <c r="G49" s="26"/>
      <c r="H49" s="26"/>
      <c r="J49" s="1"/>
      <c r="K49" s="1"/>
    </row>
    <row r="50" spans="1:11" s="2" customFormat="1" ht="20.25">
      <c r="A50" s="28" t="s">
        <v>61</v>
      </c>
      <c r="B50" s="28"/>
      <c r="C50" s="28"/>
      <c r="D50" s="1"/>
      <c r="E50" s="3"/>
      <c r="F50" s="3"/>
      <c r="G50" s="26"/>
      <c r="H50" s="26"/>
      <c r="J50" s="1"/>
      <c r="K50" s="1"/>
    </row>
    <row r="51" spans="1:11" s="2" customFormat="1" ht="12.75">
      <c r="A51" s="1"/>
      <c r="B51" s="1"/>
      <c r="C51" s="1"/>
      <c r="D51" s="1"/>
      <c r="E51" s="3"/>
      <c r="F51" s="3"/>
      <c r="G51" s="26"/>
      <c r="H51" s="26"/>
      <c r="J51" s="1"/>
      <c r="K51" s="1"/>
    </row>
    <row r="52" spans="2:11" s="2" customFormat="1" ht="12.75">
      <c r="B52" s="1"/>
      <c r="C52" s="1"/>
      <c r="D52" s="1"/>
      <c r="E52" s="3"/>
      <c r="F52" s="3"/>
      <c r="G52" s="26"/>
      <c r="H52" s="26"/>
      <c r="J52" s="1"/>
      <c r="K52" s="1"/>
    </row>
    <row r="53" spans="1:11" s="2" customFormat="1" ht="14.25">
      <c r="A53" s="33" t="s">
        <v>62</v>
      </c>
      <c r="B53" s="33"/>
      <c r="C53" s="33"/>
      <c r="D53" s="1"/>
      <c r="E53" s="3"/>
      <c r="F53" s="3"/>
      <c r="G53" s="26"/>
      <c r="H53" s="26"/>
      <c r="J53" s="1"/>
      <c r="K53" s="1"/>
    </row>
    <row r="54" spans="1:11" s="2" customFormat="1" ht="12.75">
      <c r="A54" s="1"/>
      <c r="B54" s="1"/>
      <c r="C54" s="1"/>
      <c r="D54" s="1"/>
      <c r="E54" s="3"/>
      <c r="F54" s="3"/>
      <c r="G54" s="26"/>
      <c r="H54" s="26"/>
      <c r="J54" s="1"/>
      <c r="K54" s="1"/>
    </row>
    <row r="55" spans="1:11" s="2" customFormat="1" ht="12.75">
      <c r="A55" s="1"/>
      <c r="B55" s="1"/>
      <c r="C55" s="1"/>
      <c r="D55" s="1"/>
      <c r="E55" s="3"/>
      <c r="F55" s="3"/>
      <c r="G55" s="26"/>
      <c r="H55" s="26"/>
      <c r="J55" s="1"/>
      <c r="K55" s="1"/>
    </row>
    <row r="56" spans="1:11" s="2" customFormat="1" ht="12.75">
      <c r="A56" s="16"/>
      <c r="B56" s="19"/>
      <c r="C56" s="14" t="s">
        <v>8</v>
      </c>
      <c r="D56" s="14" t="s">
        <v>7</v>
      </c>
      <c r="E56" s="13" t="s">
        <v>4</v>
      </c>
      <c r="F56" s="15" t="s">
        <v>0</v>
      </c>
      <c r="G56" s="26"/>
      <c r="H56" s="26"/>
      <c r="J56" s="1"/>
      <c r="K56" s="1"/>
    </row>
    <row r="57" spans="1:11" s="2" customFormat="1" ht="12.75">
      <c r="A57" s="24"/>
      <c r="B57" s="43"/>
      <c r="C57" s="34"/>
      <c r="D57" s="34"/>
      <c r="E57" s="35"/>
      <c r="F57" s="35"/>
      <c r="G57" s="26"/>
      <c r="H57" s="26"/>
      <c r="J57" s="1"/>
      <c r="K57" s="1"/>
    </row>
    <row r="58" spans="1:11" s="2" customFormat="1" ht="12.75">
      <c r="A58" s="54"/>
      <c r="B58" s="53"/>
      <c r="C58" s="44" t="s">
        <v>58</v>
      </c>
      <c r="D58" s="48"/>
      <c r="E58" s="5">
        <v>3</v>
      </c>
      <c r="F58" s="6"/>
      <c r="G58" s="26"/>
      <c r="H58" s="26"/>
      <c r="J58" s="1"/>
      <c r="K58" s="1"/>
    </row>
    <row r="59" spans="1:11" s="2" customFormat="1" ht="12.75">
      <c r="A59" s="16"/>
      <c r="B59" s="19"/>
      <c r="C59" s="4"/>
      <c r="D59" s="4"/>
      <c r="E59" s="5"/>
      <c r="F59" s="5"/>
      <c r="G59" s="26"/>
      <c r="H59" s="26"/>
      <c r="J59" s="1"/>
      <c r="K59" s="1"/>
    </row>
    <row r="60" spans="1:11" s="2" customFormat="1" ht="12.75">
      <c r="A60" s="55"/>
      <c r="B60" s="53"/>
      <c r="C60" s="51" t="s">
        <v>10</v>
      </c>
      <c r="D60" s="11"/>
      <c r="E60" s="11">
        <v>5</v>
      </c>
      <c r="F60" s="12"/>
      <c r="G60" s="26"/>
      <c r="H60" s="26"/>
      <c r="J60" s="1"/>
      <c r="K60" s="1"/>
    </row>
    <row r="61" spans="1:11" s="2" customFormat="1" ht="12.75">
      <c r="A61" s="16"/>
      <c r="B61" s="16"/>
      <c r="C61" s="16"/>
      <c r="D61" s="16"/>
      <c r="E61" s="17"/>
      <c r="F61" s="17"/>
      <c r="G61" s="26"/>
      <c r="H61" s="26"/>
      <c r="J61" s="1"/>
      <c r="K61" s="1"/>
    </row>
    <row r="62" spans="1:11" s="2" customFormat="1" ht="12.75">
      <c r="A62" s="16"/>
      <c r="B62" s="16"/>
      <c r="C62" s="74"/>
      <c r="D62" s="17"/>
      <c r="E62" s="32">
        <f>SUM(E57:E60)</f>
        <v>8</v>
      </c>
      <c r="F62" s="37">
        <f>IF(OR(F58=0,F60=0,F58&gt;4,F60&gt;4),0,ROUNDDOWN((E58*F58+E60*F60)/E62,1))</f>
        <v>0</v>
      </c>
      <c r="G62" s="26"/>
      <c r="H62" s="26"/>
      <c r="J62" s="1"/>
      <c r="K62" s="1"/>
    </row>
    <row r="63" spans="1:11" s="2" customFormat="1" ht="12.75">
      <c r="A63" s="16"/>
      <c r="B63" s="16"/>
      <c r="C63" s="16"/>
      <c r="D63" s="16"/>
      <c r="E63" s="17"/>
      <c r="F63" s="17"/>
      <c r="G63" s="26"/>
      <c r="H63" s="26"/>
      <c r="J63" s="1"/>
      <c r="K63" s="1"/>
    </row>
    <row r="64" spans="1:11" s="2" customFormat="1" ht="12.75">
      <c r="A64" s="1"/>
      <c r="B64" s="1"/>
      <c r="C64" s="1"/>
      <c r="D64" s="1"/>
      <c r="E64" s="1"/>
      <c r="F64" s="1"/>
      <c r="G64" s="26"/>
      <c r="H64" s="26"/>
      <c r="J64" s="1"/>
      <c r="K64" s="1"/>
    </row>
    <row r="65" spans="1:11" s="2" customFormat="1" ht="14.25">
      <c r="A65" s="33" t="s">
        <v>63</v>
      </c>
      <c r="B65" s="33"/>
      <c r="C65" s="33"/>
      <c r="D65" s="1"/>
      <c r="E65" s="3"/>
      <c r="F65" s="3"/>
      <c r="G65" s="26"/>
      <c r="H65" s="26"/>
      <c r="J65" s="1"/>
      <c r="K65" s="1"/>
    </row>
    <row r="66" spans="1:11" s="2" customFormat="1" ht="12.75">
      <c r="A66" s="1"/>
      <c r="B66" s="1"/>
      <c r="C66" s="1"/>
      <c r="D66" s="1"/>
      <c r="E66" s="3"/>
      <c r="F66" s="3"/>
      <c r="G66" s="26"/>
      <c r="H66" s="26"/>
      <c r="J66" s="1"/>
      <c r="K66" s="1"/>
    </row>
    <row r="67" spans="1:11" s="2" customFormat="1" ht="12.75">
      <c r="A67" s="1"/>
      <c r="B67" s="1"/>
      <c r="C67" s="1"/>
      <c r="D67" s="1"/>
      <c r="E67" s="3"/>
      <c r="F67" s="3"/>
      <c r="G67" s="26"/>
      <c r="H67" s="26"/>
      <c r="J67" s="1"/>
      <c r="K67" s="1"/>
    </row>
    <row r="68" spans="1:11" s="2" customFormat="1" ht="12.75">
      <c r="A68" s="16"/>
      <c r="B68" s="19"/>
      <c r="C68" s="14" t="s">
        <v>8</v>
      </c>
      <c r="D68" s="14" t="s">
        <v>7</v>
      </c>
      <c r="E68" s="13" t="s">
        <v>4</v>
      </c>
      <c r="F68" s="15" t="s">
        <v>0</v>
      </c>
      <c r="G68" s="26"/>
      <c r="H68" s="26"/>
      <c r="J68" s="1"/>
      <c r="K68" s="1"/>
    </row>
    <row r="69" spans="1:11" s="2" customFormat="1" ht="12.75">
      <c r="A69" s="24"/>
      <c r="B69" s="43"/>
      <c r="C69" s="34"/>
      <c r="D69" s="34"/>
      <c r="E69" s="35"/>
      <c r="F69" s="35"/>
      <c r="G69" s="26"/>
      <c r="H69" s="26"/>
      <c r="J69" s="1"/>
      <c r="K69" s="1"/>
    </row>
    <row r="70" spans="1:11" s="2" customFormat="1" ht="12.75">
      <c r="A70" s="54"/>
      <c r="B70" s="53"/>
      <c r="C70" s="44" t="s">
        <v>58</v>
      </c>
      <c r="D70" s="48"/>
      <c r="E70" s="5">
        <v>3</v>
      </c>
      <c r="F70" s="6"/>
      <c r="G70" s="26"/>
      <c r="H70" s="26"/>
      <c r="J70" s="1"/>
      <c r="K70" s="1"/>
    </row>
    <row r="71" spans="1:11" s="2" customFormat="1" ht="12.75">
      <c r="A71" s="16"/>
      <c r="B71" s="19"/>
      <c r="C71" s="4"/>
      <c r="D71" s="4"/>
      <c r="E71" s="5"/>
      <c r="F71" s="5"/>
      <c r="G71" s="26"/>
      <c r="H71" s="26"/>
      <c r="J71" s="1"/>
      <c r="K71" s="1"/>
    </row>
    <row r="72" spans="1:11" s="2" customFormat="1" ht="12.75">
      <c r="A72" s="55"/>
      <c r="B72" s="53"/>
      <c r="C72" s="51" t="s">
        <v>10</v>
      </c>
      <c r="D72" s="11"/>
      <c r="E72" s="11">
        <v>5</v>
      </c>
      <c r="F72" s="12"/>
      <c r="G72" s="26"/>
      <c r="H72" s="26"/>
      <c r="J72" s="1"/>
      <c r="K72" s="1"/>
    </row>
    <row r="73" spans="1:11" s="2" customFormat="1" ht="12.75">
      <c r="A73" s="16"/>
      <c r="B73" s="16"/>
      <c r="C73" s="16"/>
      <c r="D73" s="16"/>
      <c r="E73" s="17"/>
      <c r="F73" s="17"/>
      <c r="G73" s="26"/>
      <c r="H73" s="26"/>
      <c r="J73" s="1"/>
      <c r="K73" s="1"/>
    </row>
    <row r="74" spans="1:11" s="2" customFormat="1" ht="12.75">
      <c r="A74" s="16"/>
      <c r="B74" s="16"/>
      <c r="C74" s="74"/>
      <c r="D74" s="17"/>
      <c r="E74" s="32">
        <f>SUM(E69:E72)</f>
        <v>8</v>
      </c>
      <c r="F74" s="37">
        <f>IF(OR(F70=0,F72=0,F70&gt;4,F72&gt;4),0,ROUNDDOWN((E70*F70+E72*F72)/E74,1))</f>
        <v>0</v>
      </c>
      <c r="G74" s="26"/>
      <c r="H74" s="26"/>
      <c r="J74" s="1"/>
      <c r="K74" s="1"/>
    </row>
    <row r="75" spans="7:11" s="2" customFormat="1" ht="12.75">
      <c r="G75" s="26"/>
      <c r="H75" s="26"/>
      <c r="J75" s="1"/>
      <c r="K75" s="1"/>
    </row>
    <row r="76" spans="7:11" s="2" customFormat="1" ht="12.75">
      <c r="G76" s="26"/>
      <c r="H76" s="26"/>
      <c r="J76" s="1"/>
      <c r="K76" s="1"/>
    </row>
    <row r="77" spans="7:11" s="2" customFormat="1" ht="12.75">
      <c r="G77" s="26"/>
      <c r="H77" s="26"/>
      <c r="J77" s="1"/>
      <c r="K77" s="1"/>
    </row>
    <row r="78" spans="7:11" s="2" customFormat="1" ht="12.75">
      <c r="G78" s="26"/>
      <c r="H78" s="26"/>
      <c r="J78" s="1"/>
      <c r="K78" s="1"/>
    </row>
    <row r="79" spans="7:11" s="2" customFormat="1" ht="12.75">
      <c r="G79" s="26"/>
      <c r="H79" s="26"/>
      <c r="J79" s="1"/>
      <c r="K79" s="1"/>
    </row>
    <row r="80" spans="7:11" s="2" customFormat="1" ht="12.75">
      <c r="G80" s="26"/>
      <c r="H80" s="26"/>
      <c r="J80" s="1"/>
      <c r="K80" s="1"/>
    </row>
    <row r="81" spans="7:11" s="2" customFormat="1" ht="12.75">
      <c r="G81" s="26"/>
      <c r="H81" s="26"/>
      <c r="J81" s="1"/>
      <c r="K81" s="1"/>
    </row>
    <row r="82" spans="7:11" s="2" customFormat="1" ht="12.75">
      <c r="G82" s="26"/>
      <c r="H82" s="26"/>
      <c r="J82" s="1"/>
      <c r="K82" s="1"/>
    </row>
    <row r="83" spans="1:11" s="2" customFormat="1" ht="12.75">
      <c r="A83" s="1"/>
      <c r="B83" s="1"/>
      <c r="C83" s="1"/>
      <c r="D83" s="1"/>
      <c r="E83" s="1"/>
      <c r="F83" s="1"/>
      <c r="G83" s="26"/>
      <c r="H83" s="26"/>
      <c r="J83" s="1"/>
      <c r="K83" s="1"/>
    </row>
    <row r="84" spans="1:11" s="2" customFormat="1" ht="12.75">
      <c r="A84" s="1"/>
      <c r="B84" s="1"/>
      <c r="C84" s="1"/>
      <c r="D84" s="1"/>
      <c r="E84" s="1"/>
      <c r="F84" s="1"/>
      <c r="G84" s="26"/>
      <c r="H84" s="26"/>
      <c r="J84" s="1"/>
      <c r="K84" s="1"/>
    </row>
    <row r="85" spans="7:11" s="2" customFormat="1" ht="12.75">
      <c r="G85" s="26"/>
      <c r="H85" s="26"/>
      <c r="J85" s="1"/>
      <c r="K85" s="1"/>
    </row>
    <row r="86" spans="7:11" s="2" customFormat="1" ht="12.75">
      <c r="G86" s="26"/>
      <c r="H86" s="26"/>
      <c r="J86" s="1"/>
      <c r="K86" s="1"/>
    </row>
    <row r="87" spans="1:11" s="2" customFormat="1" ht="14.25">
      <c r="A87" s="33" t="s">
        <v>60</v>
      </c>
      <c r="B87" s="33"/>
      <c r="C87" s="33"/>
      <c r="D87" s="1"/>
      <c r="E87" s="3"/>
      <c r="F87" s="3"/>
      <c r="G87" s="26"/>
      <c r="H87" s="26"/>
      <c r="J87" s="1"/>
      <c r="K87" s="1"/>
    </row>
    <row r="88" spans="1:11" s="2" customFormat="1" ht="12.75" customHeight="1">
      <c r="A88" s="1"/>
      <c r="B88" s="1"/>
      <c r="C88" s="1"/>
      <c r="D88" s="1"/>
      <c r="E88" s="3"/>
      <c r="F88" s="3"/>
      <c r="G88" s="26"/>
      <c r="H88" s="26"/>
      <c r="J88" s="1"/>
      <c r="K88" s="1"/>
    </row>
    <row r="89" spans="1:11" s="2" customFormat="1" ht="12.75">
      <c r="A89" s="1"/>
      <c r="B89" s="1"/>
      <c r="C89" s="1"/>
      <c r="D89" s="1"/>
      <c r="E89" s="3"/>
      <c r="F89" s="3"/>
      <c r="G89" s="26"/>
      <c r="H89" s="26"/>
      <c r="J89" s="1"/>
      <c r="K89" s="1"/>
    </row>
    <row r="90" spans="1:11" s="2" customFormat="1" ht="12.75">
      <c r="A90" s="16"/>
      <c r="B90" s="19"/>
      <c r="C90" s="14" t="s">
        <v>8</v>
      </c>
      <c r="D90" s="14" t="s">
        <v>7</v>
      </c>
      <c r="E90" s="13" t="s">
        <v>4</v>
      </c>
      <c r="F90" s="15" t="s">
        <v>0</v>
      </c>
      <c r="G90" s="26"/>
      <c r="H90" s="26"/>
      <c r="J90" s="1"/>
      <c r="K90" s="1"/>
    </row>
    <row r="91" spans="1:11" s="2" customFormat="1" ht="12.75">
      <c r="A91" s="24"/>
      <c r="B91" s="43"/>
      <c r="C91" s="34"/>
      <c r="D91" s="34"/>
      <c r="E91" s="35"/>
      <c r="F91" s="35"/>
      <c r="G91" s="26"/>
      <c r="H91" s="26"/>
      <c r="J91" s="1"/>
      <c r="K91" s="1"/>
    </row>
    <row r="92" spans="1:11" s="2" customFormat="1" ht="12.75">
      <c r="A92" s="54"/>
      <c r="B92" s="53"/>
      <c r="C92" s="44" t="s">
        <v>58</v>
      </c>
      <c r="D92" s="48"/>
      <c r="E92" s="5">
        <v>3</v>
      </c>
      <c r="F92" s="6"/>
      <c r="G92" s="26"/>
      <c r="H92" s="26"/>
      <c r="J92" s="1"/>
      <c r="K92" s="1"/>
    </row>
    <row r="93" spans="1:11" s="2" customFormat="1" ht="12.75">
      <c r="A93" s="16"/>
      <c r="B93" s="19"/>
      <c r="C93" s="4"/>
      <c r="D93" s="4"/>
      <c r="E93" s="5"/>
      <c r="F93" s="5"/>
      <c r="G93" s="26"/>
      <c r="H93" s="26"/>
      <c r="J93" s="1"/>
      <c r="K93" s="1"/>
    </row>
    <row r="94" spans="1:11" s="2" customFormat="1" ht="12.75">
      <c r="A94" s="55"/>
      <c r="B94" s="53"/>
      <c r="C94" s="51" t="s">
        <v>10</v>
      </c>
      <c r="D94" s="11"/>
      <c r="E94" s="11">
        <v>5</v>
      </c>
      <c r="F94" s="12"/>
      <c r="G94" s="24"/>
      <c r="H94" s="26"/>
      <c r="J94" s="1"/>
      <c r="K94" s="1"/>
    </row>
    <row r="95" spans="1:11" s="2" customFormat="1" ht="12.75">
      <c r="A95" s="16"/>
      <c r="B95" s="16"/>
      <c r="C95" s="16"/>
      <c r="D95" s="16"/>
      <c r="E95" s="17"/>
      <c r="F95" s="17"/>
      <c r="G95" s="24"/>
      <c r="H95" s="26"/>
      <c r="J95" s="1"/>
      <c r="K95" s="1"/>
    </row>
    <row r="96" spans="1:11" s="2" customFormat="1" ht="12.75" customHeight="1">
      <c r="A96" s="16"/>
      <c r="B96" s="16"/>
      <c r="C96" s="74"/>
      <c r="D96" s="17"/>
      <c r="E96" s="32">
        <f>SUM(E91:E94)</f>
        <v>8</v>
      </c>
      <c r="F96" s="37">
        <f>IF(OR(F92=0,F94=0,F92&gt;4,F94&gt;4),0,ROUNDDOWN((E92*F92+E94*F94)/E96,1))</f>
        <v>0</v>
      </c>
      <c r="G96" s="24"/>
      <c r="H96" s="26"/>
      <c r="J96" s="1"/>
      <c r="K96" s="1"/>
    </row>
    <row r="97" spans="2:11" s="2" customFormat="1" ht="12.75">
      <c r="B97" s="1"/>
      <c r="C97" s="1"/>
      <c r="D97" s="1"/>
      <c r="E97" s="3"/>
      <c r="F97" s="3"/>
      <c r="G97" s="24"/>
      <c r="H97" s="26"/>
      <c r="J97" s="1"/>
      <c r="K97" s="1"/>
    </row>
    <row r="98" spans="1:11" s="2" customFormat="1" ht="15.75">
      <c r="A98" s="56"/>
      <c r="B98" s="1"/>
      <c r="C98" s="1"/>
      <c r="D98" s="1"/>
      <c r="E98" s="3"/>
      <c r="F98" s="3"/>
      <c r="G98" s="24"/>
      <c r="H98" s="26"/>
      <c r="J98" s="1"/>
      <c r="K98" s="1"/>
    </row>
    <row r="99" spans="1:11" s="2" customFormat="1" ht="14.25">
      <c r="A99" s="33" t="s">
        <v>97</v>
      </c>
      <c r="B99" s="33"/>
      <c r="C99" s="33"/>
      <c r="D99" s="1"/>
      <c r="E99" s="3"/>
      <c r="F99" s="3"/>
      <c r="G99" s="24"/>
      <c r="H99" s="26"/>
      <c r="J99" s="1"/>
      <c r="K99" s="1"/>
    </row>
    <row r="100" spans="1:11" s="2" customFormat="1" ht="12.75">
      <c r="A100" s="1"/>
      <c r="B100" s="1"/>
      <c r="C100" s="1"/>
      <c r="D100" s="1"/>
      <c r="E100" s="3"/>
      <c r="F100" s="3"/>
      <c r="G100" s="24"/>
      <c r="H100" s="26"/>
      <c r="J100" s="1"/>
      <c r="K100" s="1"/>
    </row>
    <row r="101" spans="1:11" s="2" customFormat="1" ht="12.75">
      <c r="A101" s="1"/>
      <c r="B101" s="1"/>
      <c r="C101" s="1"/>
      <c r="D101" s="1"/>
      <c r="E101" s="3"/>
      <c r="F101" s="3"/>
      <c r="G101" s="24"/>
      <c r="H101" s="26"/>
      <c r="J101" s="1"/>
      <c r="K101" s="1"/>
    </row>
    <row r="102" spans="1:11" s="2" customFormat="1" ht="12.75">
      <c r="A102" s="16"/>
      <c r="B102" s="19"/>
      <c r="C102" s="14" t="s">
        <v>8</v>
      </c>
      <c r="D102" s="14" t="s">
        <v>7</v>
      </c>
      <c r="E102" s="13" t="s">
        <v>4</v>
      </c>
      <c r="F102" s="15" t="s">
        <v>0</v>
      </c>
      <c r="G102" s="24"/>
      <c r="H102" s="26"/>
      <c r="J102" s="1"/>
      <c r="K102" s="1"/>
    </row>
    <row r="103" spans="1:11" s="2" customFormat="1" ht="12.75">
      <c r="A103" s="24"/>
      <c r="B103" s="43"/>
      <c r="C103" s="34"/>
      <c r="D103" s="34"/>
      <c r="E103" s="35"/>
      <c r="F103" s="35"/>
      <c r="G103" s="24"/>
      <c r="H103" s="26"/>
      <c r="J103" s="1"/>
      <c r="K103" s="1"/>
    </row>
    <row r="104" spans="1:11" s="2" customFormat="1" ht="12.75">
      <c r="A104" s="54"/>
      <c r="B104" s="53"/>
      <c r="C104" s="44" t="s">
        <v>78</v>
      </c>
      <c r="D104" s="48"/>
      <c r="E104" s="5">
        <v>3</v>
      </c>
      <c r="F104" s="6"/>
      <c r="G104" s="24"/>
      <c r="H104" s="26"/>
      <c r="J104" s="1"/>
      <c r="K104" s="1"/>
    </row>
    <row r="105" spans="1:11" s="2" customFormat="1" ht="12.75">
      <c r="A105" s="16"/>
      <c r="B105" s="19"/>
      <c r="C105" s="4"/>
      <c r="D105" s="4"/>
      <c r="E105" s="5"/>
      <c r="F105" s="5"/>
      <c r="G105" s="24"/>
      <c r="H105" s="26"/>
      <c r="J105" s="1"/>
      <c r="K105" s="1"/>
    </row>
    <row r="106" spans="1:11" s="2" customFormat="1" ht="12.75">
      <c r="A106" s="55"/>
      <c r="B106" s="53"/>
      <c r="C106" s="51" t="s">
        <v>10</v>
      </c>
      <c r="D106" s="11"/>
      <c r="E106" s="11">
        <v>5</v>
      </c>
      <c r="F106" s="12"/>
      <c r="G106" s="24"/>
      <c r="H106" s="26"/>
      <c r="J106" s="1"/>
      <c r="K106" s="1"/>
    </row>
    <row r="107" spans="1:11" s="2" customFormat="1" ht="12.75">
      <c r="A107" s="16"/>
      <c r="B107" s="16"/>
      <c r="C107" s="16"/>
      <c r="D107" s="16"/>
      <c r="E107" s="17"/>
      <c r="F107" s="17"/>
      <c r="G107" s="24"/>
      <c r="H107" s="26"/>
      <c r="J107" s="1"/>
      <c r="K107" s="1"/>
    </row>
    <row r="108" spans="1:11" s="2" customFormat="1" ht="12.75">
      <c r="A108" s="16"/>
      <c r="B108" s="16"/>
      <c r="C108" s="74"/>
      <c r="D108" s="17"/>
      <c r="E108" s="32">
        <f>SUM(E103:E106)</f>
        <v>8</v>
      </c>
      <c r="F108" s="37">
        <f>IF(OR(F104=0,F106=0,F104&gt;4,F106&gt;4),0,ROUNDDOWN((E104*F104+E106*F106)/E108,1))</f>
        <v>0</v>
      </c>
      <c r="G108" s="24"/>
      <c r="H108" s="26"/>
      <c r="J108" s="1"/>
      <c r="K108" s="1"/>
    </row>
    <row r="109" spans="1:11" s="2" customFormat="1" ht="12.75">
      <c r="A109" s="16"/>
      <c r="B109" s="16"/>
      <c r="C109" s="16"/>
      <c r="D109" s="16"/>
      <c r="E109" s="17"/>
      <c r="F109" s="17"/>
      <c r="G109" s="24"/>
      <c r="H109" s="26"/>
      <c r="J109" s="1"/>
      <c r="K109" s="1"/>
    </row>
    <row r="110" spans="1:11" s="2" customFormat="1" ht="12.75">
      <c r="A110" s="55"/>
      <c r="B110" s="55"/>
      <c r="C110" s="55"/>
      <c r="D110" s="17"/>
      <c r="E110" s="16"/>
      <c r="F110" s="18"/>
      <c r="G110" s="24"/>
      <c r="H110" s="26"/>
      <c r="J110" s="1"/>
      <c r="K110" s="1"/>
    </row>
    <row r="111" spans="1:11" s="2" customFormat="1" ht="14.25">
      <c r="A111" s="33" t="s">
        <v>39</v>
      </c>
      <c r="B111" s="33"/>
      <c r="C111" s="33"/>
      <c r="D111" s="1"/>
      <c r="E111" s="3"/>
      <c r="F111" s="3"/>
      <c r="G111" s="24"/>
      <c r="H111" s="26"/>
      <c r="J111" s="1"/>
      <c r="K111" s="1"/>
    </row>
    <row r="112" spans="1:11" s="2" customFormat="1" ht="12.75">
      <c r="A112" s="1"/>
      <c r="B112" s="1"/>
      <c r="C112" s="1"/>
      <c r="D112" s="1"/>
      <c r="E112" s="3"/>
      <c r="F112" s="3"/>
      <c r="G112" s="24"/>
      <c r="H112" s="26"/>
      <c r="J112" s="1"/>
      <c r="K112" s="1"/>
    </row>
    <row r="113" spans="1:11" s="2" customFormat="1" ht="12.75">
      <c r="A113" s="1"/>
      <c r="B113" s="1"/>
      <c r="C113" s="1"/>
      <c r="D113" s="1"/>
      <c r="E113" s="3"/>
      <c r="F113" s="3"/>
      <c r="G113" s="24"/>
      <c r="H113" s="26"/>
      <c r="J113" s="1"/>
      <c r="K113" s="1"/>
    </row>
    <row r="114" spans="1:11" s="2" customFormat="1" ht="12.75">
      <c r="A114" s="16"/>
      <c r="B114" s="19"/>
      <c r="C114" s="14" t="s">
        <v>8</v>
      </c>
      <c r="D114" s="14" t="s">
        <v>7</v>
      </c>
      <c r="E114" s="13" t="s">
        <v>4</v>
      </c>
      <c r="F114" s="15" t="s">
        <v>0</v>
      </c>
      <c r="G114" s="24"/>
      <c r="H114" s="26"/>
      <c r="J114" s="1"/>
      <c r="K114" s="1"/>
    </row>
    <row r="115" spans="1:11" s="2" customFormat="1" ht="12.75">
      <c r="A115" s="24"/>
      <c r="B115" s="43"/>
      <c r="C115" s="34"/>
      <c r="D115" s="34"/>
      <c r="E115" s="35"/>
      <c r="F115" s="35"/>
      <c r="G115" s="24"/>
      <c r="H115" s="26"/>
      <c r="J115" s="1"/>
      <c r="K115" s="1"/>
    </row>
    <row r="116" spans="1:11" s="2" customFormat="1" ht="12.75">
      <c r="A116" s="54"/>
      <c r="B116" s="53"/>
      <c r="C116" s="44" t="s">
        <v>81</v>
      </c>
      <c r="D116" s="48"/>
      <c r="E116" s="5">
        <v>4</v>
      </c>
      <c r="F116" s="6"/>
      <c r="G116" s="24"/>
      <c r="H116" s="26"/>
      <c r="J116" s="1"/>
      <c r="K116" s="1"/>
    </row>
    <row r="117" spans="1:11" s="2" customFormat="1" ht="12.75">
      <c r="A117" s="16"/>
      <c r="B117" s="19"/>
      <c r="C117" s="4"/>
      <c r="D117" s="4"/>
      <c r="E117" s="5"/>
      <c r="F117" s="5"/>
      <c r="G117" s="24"/>
      <c r="H117" s="26"/>
      <c r="J117" s="1"/>
      <c r="K117" s="1"/>
    </row>
    <row r="118" spans="1:11" s="2" customFormat="1" ht="12.75">
      <c r="A118" s="55"/>
      <c r="B118" s="53"/>
      <c r="C118" s="51" t="s">
        <v>81</v>
      </c>
      <c r="D118" s="11"/>
      <c r="E118" s="11">
        <v>4</v>
      </c>
      <c r="F118" s="12"/>
      <c r="G118" s="24"/>
      <c r="H118" s="26"/>
      <c r="J118" s="1"/>
      <c r="K118" s="1"/>
    </row>
    <row r="119" spans="1:11" s="2" customFormat="1" ht="12.75">
      <c r="A119" s="16"/>
      <c r="B119" s="16"/>
      <c r="C119" s="16"/>
      <c r="D119" s="16"/>
      <c r="E119" s="17"/>
      <c r="F119" s="17"/>
      <c r="G119" s="24"/>
      <c r="H119" s="26"/>
      <c r="J119" s="1"/>
      <c r="K119" s="1"/>
    </row>
    <row r="120" spans="1:11" s="2" customFormat="1" ht="12.75">
      <c r="A120" s="16"/>
      <c r="B120" s="16"/>
      <c r="C120" s="74"/>
      <c r="D120" s="17"/>
      <c r="E120" s="32">
        <f>SUM(E115:E118)</f>
        <v>8</v>
      </c>
      <c r="F120" s="37">
        <f>IF(OR(F116=0,F118=0,F116&gt;4,F118&gt;4),0,ROUNDDOWN((E116*F116+E118*F118)/E120,1))</f>
        <v>0</v>
      </c>
      <c r="G120" s="24"/>
      <c r="H120" s="26"/>
      <c r="J120" s="1"/>
      <c r="K120" s="1"/>
    </row>
    <row r="121" spans="1:11" s="2" customFormat="1" ht="12.75">
      <c r="A121" s="16"/>
      <c r="B121" s="16"/>
      <c r="C121" s="24"/>
      <c r="D121" s="24"/>
      <c r="E121" s="25"/>
      <c r="F121" s="25"/>
      <c r="G121" s="24"/>
      <c r="H121" s="26"/>
      <c r="J121" s="1"/>
      <c r="K121" s="1"/>
    </row>
    <row r="122" spans="1:11" s="2" customFormat="1" ht="12.75">
      <c r="A122" s="16"/>
      <c r="B122" s="16"/>
      <c r="C122" s="24"/>
      <c r="D122" s="24"/>
      <c r="E122" s="25"/>
      <c r="F122" s="25"/>
      <c r="G122" s="24"/>
      <c r="H122" s="26"/>
      <c r="J122" s="1"/>
      <c r="K122" s="1"/>
    </row>
    <row r="123" spans="1:11" s="2" customFormat="1" ht="12.75">
      <c r="A123" s="16"/>
      <c r="B123" s="16"/>
      <c r="C123" s="24"/>
      <c r="D123" s="24"/>
      <c r="E123" s="25"/>
      <c r="F123" s="25"/>
      <c r="G123" s="24"/>
      <c r="H123" s="26"/>
      <c r="J123" s="1"/>
      <c r="K123" s="1"/>
    </row>
    <row r="124" spans="1:11" s="2" customFormat="1" ht="12.75" customHeight="1">
      <c r="A124" s="16"/>
      <c r="B124" s="16"/>
      <c r="C124" s="24"/>
      <c r="D124" s="24"/>
      <c r="E124" s="25"/>
      <c r="F124" s="25"/>
      <c r="G124" s="24"/>
      <c r="H124" s="26"/>
      <c r="J124" s="1"/>
      <c r="K124" s="1"/>
    </row>
    <row r="125" spans="1:11" s="2" customFormat="1" ht="12.75" customHeight="1">
      <c r="A125" s="16"/>
      <c r="B125" s="16"/>
      <c r="C125" s="24"/>
      <c r="D125" s="24"/>
      <c r="E125" s="25"/>
      <c r="F125" s="25"/>
      <c r="G125" s="24"/>
      <c r="H125" s="26"/>
      <c r="J125" s="1"/>
      <c r="K125" s="1"/>
    </row>
    <row r="126" spans="1:11" s="2" customFormat="1" ht="12.75" customHeight="1">
      <c r="A126" s="16"/>
      <c r="B126" s="16"/>
      <c r="C126" s="24"/>
      <c r="D126" s="24"/>
      <c r="E126" s="25"/>
      <c r="F126" s="25"/>
      <c r="G126" s="24"/>
      <c r="H126" s="26"/>
      <c r="J126" s="1"/>
      <c r="K126" s="1"/>
    </row>
    <row r="127" spans="7:11" s="2" customFormat="1" ht="12.75" customHeight="1">
      <c r="G127" s="24"/>
      <c r="H127" s="26"/>
      <c r="J127" s="1"/>
      <c r="K127" s="1"/>
    </row>
    <row r="128" spans="7:11" s="2" customFormat="1" ht="12.75" customHeight="1">
      <c r="G128" s="24"/>
      <c r="H128" s="26"/>
      <c r="J128" s="1"/>
      <c r="K128" s="1"/>
    </row>
    <row r="129" spans="7:11" s="2" customFormat="1" ht="12.75" customHeight="1">
      <c r="G129" s="24"/>
      <c r="H129" s="26"/>
      <c r="J129" s="1"/>
      <c r="K129" s="1"/>
    </row>
    <row r="130" spans="7:11" s="2" customFormat="1" ht="12.75">
      <c r="G130" s="24"/>
      <c r="H130" s="26"/>
      <c r="J130" s="1"/>
      <c r="K130" s="1"/>
    </row>
    <row r="131" spans="7:11" s="2" customFormat="1" ht="12.75" customHeight="1">
      <c r="G131" s="24"/>
      <c r="H131" s="26"/>
      <c r="J131" s="1"/>
      <c r="K131" s="1"/>
    </row>
    <row r="132" spans="7:11" s="2" customFormat="1" ht="12.75" customHeight="1">
      <c r="G132" s="24"/>
      <c r="H132" s="26"/>
      <c r="J132" s="1"/>
      <c r="K132" s="1"/>
    </row>
    <row r="133" spans="1:11" s="2" customFormat="1" ht="14.25">
      <c r="A133" s="33" t="s">
        <v>65</v>
      </c>
      <c r="B133" s="33"/>
      <c r="C133" s="33"/>
      <c r="D133" s="1"/>
      <c r="E133" s="3"/>
      <c r="F133" s="3"/>
      <c r="G133" s="24"/>
      <c r="H133" s="26"/>
      <c r="J133" s="1"/>
      <c r="K133" s="1"/>
    </row>
    <row r="134" spans="1:11" s="2" customFormat="1" ht="12.75">
      <c r="A134" s="1"/>
      <c r="B134" s="1"/>
      <c r="C134" s="1"/>
      <c r="D134" s="1"/>
      <c r="E134" s="3"/>
      <c r="F134" s="3"/>
      <c r="G134" s="24"/>
      <c r="H134" s="26"/>
      <c r="J134" s="1"/>
      <c r="K134" s="1"/>
    </row>
    <row r="135" spans="1:11" s="2" customFormat="1" ht="12.75">
      <c r="A135" s="1"/>
      <c r="B135" s="1"/>
      <c r="C135" s="1"/>
      <c r="D135" s="1"/>
      <c r="E135" s="3"/>
      <c r="F135" s="3"/>
      <c r="G135" s="24"/>
      <c r="H135" s="26"/>
      <c r="J135" s="1"/>
      <c r="K135" s="1"/>
    </row>
    <row r="136" spans="1:11" s="2" customFormat="1" ht="12.75">
      <c r="A136" s="16"/>
      <c r="B136" s="19"/>
      <c r="C136" s="14" t="s">
        <v>8</v>
      </c>
      <c r="D136" s="14" t="s">
        <v>7</v>
      </c>
      <c r="E136" s="13" t="s">
        <v>4</v>
      </c>
      <c r="F136" s="15" t="s">
        <v>0</v>
      </c>
      <c r="G136" s="24"/>
      <c r="H136" s="26"/>
      <c r="J136" s="1"/>
      <c r="K136" s="1"/>
    </row>
    <row r="137" spans="1:11" s="2" customFormat="1" ht="12.75">
      <c r="A137" s="24"/>
      <c r="B137" s="43"/>
      <c r="C137" s="34"/>
      <c r="D137" s="34"/>
      <c r="E137" s="35"/>
      <c r="F137" s="35"/>
      <c r="G137" s="24"/>
      <c r="H137" s="26"/>
      <c r="J137" s="1"/>
      <c r="K137" s="1"/>
    </row>
    <row r="138" spans="1:11" s="2" customFormat="1" ht="12.75">
      <c r="A138" s="24"/>
      <c r="B138" s="43"/>
      <c r="C138" s="86" t="s">
        <v>36</v>
      </c>
      <c r="D138" s="48" t="s">
        <v>66</v>
      </c>
      <c r="E138" s="5">
        <v>5</v>
      </c>
      <c r="F138" s="6"/>
      <c r="G138" s="24"/>
      <c r="H138" s="26"/>
      <c r="J138" s="1"/>
      <c r="K138" s="1"/>
    </row>
    <row r="139" spans="1:11" s="2" customFormat="1" ht="12.75">
      <c r="A139" s="54"/>
      <c r="B139" s="53"/>
      <c r="C139" s="12"/>
      <c r="D139" s="12"/>
      <c r="E139" s="12"/>
      <c r="F139" s="12"/>
      <c r="G139" s="24"/>
      <c r="H139" s="26"/>
      <c r="J139" s="1"/>
      <c r="K139" s="1"/>
    </row>
    <row r="140" spans="1:11" s="2" customFormat="1" ht="12.75">
      <c r="A140" s="16"/>
      <c r="B140" s="16"/>
      <c r="C140" s="16"/>
      <c r="D140" s="16"/>
      <c r="E140" s="17"/>
      <c r="F140" s="17"/>
      <c r="G140" s="24"/>
      <c r="H140" s="26"/>
      <c r="J140" s="1"/>
      <c r="K140" s="1"/>
    </row>
    <row r="141" spans="1:11" s="2" customFormat="1" ht="12.75">
      <c r="A141" s="16"/>
      <c r="B141" s="16"/>
      <c r="C141" s="74"/>
      <c r="D141" s="17"/>
      <c r="E141" s="32">
        <f>SUM(E137:E138)</f>
        <v>5</v>
      </c>
      <c r="F141" s="37">
        <f>IF(OR(F138=0,F138&gt;4),0,ROUNDDOWN((E138*F138)/E141,1))</f>
        <v>0</v>
      </c>
      <c r="G141" s="24"/>
      <c r="H141" s="26"/>
      <c r="J141" s="1"/>
      <c r="K141" s="1"/>
    </row>
    <row r="142" spans="7:11" s="2" customFormat="1" ht="12.75">
      <c r="G142" s="24"/>
      <c r="H142" s="26"/>
      <c r="J142" s="1"/>
      <c r="K142" s="1"/>
    </row>
    <row r="143" spans="7:11" s="2" customFormat="1" ht="12.75">
      <c r="G143" s="24"/>
      <c r="H143" s="26"/>
      <c r="J143" s="1"/>
      <c r="K143" s="1"/>
    </row>
    <row r="144" spans="7:11" s="2" customFormat="1" ht="12.75">
      <c r="G144" s="24"/>
      <c r="H144" s="26"/>
      <c r="J144" s="1"/>
      <c r="K144" s="1"/>
    </row>
    <row r="145" spans="7:11" s="2" customFormat="1" ht="12.75" customHeight="1">
      <c r="G145" s="24"/>
      <c r="H145" s="26"/>
      <c r="J145" s="1"/>
      <c r="K145" s="1"/>
    </row>
    <row r="146" spans="7:11" s="2" customFormat="1" ht="12.75">
      <c r="G146" s="24"/>
      <c r="H146" s="26"/>
      <c r="J146" s="1"/>
      <c r="K146" s="1"/>
    </row>
    <row r="147" spans="1:11" s="2" customFormat="1" ht="18">
      <c r="A147" s="75" t="s">
        <v>67</v>
      </c>
      <c r="C147" s="75"/>
      <c r="D147" s="1"/>
      <c r="E147" s="1"/>
      <c r="G147" s="24"/>
      <c r="H147" s="26"/>
      <c r="J147" s="1"/>
      <c r="K147" s="1"/>
    </row>
    <row r="148" spans="1:11" s="2" customFormat="1" ht="12.75" customHeight="1">
      <c r="A148" s="1"/>
      <c r="B148" s="1"/>
      <c r="C148" s="1"/>
      <c r="D148" s="1"/>
      <c r="E148" s="1"/>
      <c r="G148" s="24"/>
      <c r="H148" s="26"/>
      <c r="J148" s="1"/>
      <c r="K148" s="1"/>
    </row>
    <row r="149" spans="1:11" s="2" customFormat="1" ht="12.75" customHeight="1">
      <c r="A149" s="1"/>
      <c r="B149" s="1"/>
      <c r="C149" s="1"/>
      <c r="D149" s="1"/>
      <c r="E149" s="1"/>
      <c r="G149" s="24"/>
      <c r="H149" s="26"/>
      <c r="J149" s="1"/>
      <c r="K149" s="1"/>
    </row>
    <row r="150" spans="2:11" s="2" customFormat="1" ht="12.75" customHeight="1">
      <c r="B150" s="1"/>
      <c r="C150" s="46" t="s">
        <v>31</v>
      </c>
      <c r="D150" s="71"/>
      <c r="E150" s="46" t="s">
        <v>30</v>
      </c>
      <c r="F150" s="47" t="s">
        <v>0</v>
      </c>
      <c r="G150" s="24"/>
      <c r="H150" s="26"/>
      <c r="J150" s="1"/>
      <c r="K150" s="1"/>
    </row>
    <row r="151" spans="2:11" s="2" customFormat="1" ht="12.75" customHeight="1">
      <c r="B151" s="26"/>
      <c r="C151" s="41"/>
      <c r="D151" s="20"/>
      <c r="E151" s="8"/>
      <c r="F151" s="9"/>
      <c r="G151" s="24"/>
      <c r="H151" s="26"/>
      <c r="J151" s="1"/>
      <c r="K151" s="1"/>
    </row>
    <row r="152" spans="2:11" s="2" customFormat="1" ht="12.75">
      <c r="B152" s="1"/>
      <c r="C152" s="40" t="s">
        <v>28</v>
      </c>
      <c r="D152" s="72"/>
      <c r="E152" s="45">
        <v>0.2</v>
      </c>
      <c r="F152" s="6"/>
      <c r="G152" s="24"/>
      <c r="H152" s="26"/>
      <c r="J152" s="1"/>
      <c r="K152" s="1"/>
    </row>
    <row r="153" spans="2:11" s="2" customFormat="1" ht="12.75" customHeight="1">
      <c r="B153" s="26"/>
      <c r="C153" s="39"/>
      <c r="D153" s="19"/>
      <c r="E153" s="4"/>
      <c r="F153" s="7"/>
      <c r="G153" s="24"/>
      <c r="H153" s="26"/>
      <c r="J153" s="1"/>
      <c r="K153" s="1"/>
    </row>
    <row r="154" spans="2:11" s="2" customFormat="1" ht="12.75">
      <c r="B154" s="1"/>
      <c r="C154" s="40" t="s">
        <v>29</v>
      </c>
      <c r="D154" s="72"/>
      <c r="E154" s="45">
        <v>0.2</v>
      </c>
      <c r="F154" s="6"/>
      <c r="G154" s="24"/>
      <c r="H154" s="26"/>
      <c r="J154" s="1"/>
      <c r="K154" s="1"/>
    </row>
    <row r="155" spans="2:11" s="2" customFormat="1" ht="12.75" customHeight="1">
      <c r="B155" s="1"/>
      <c r="C155" s="39"/>
      <c r="D155" s="19"/>
      <c r="E155" s="4"/>
      <c r="F155" s="5"/>
      <c r="G155" s="24"/>
      <c r="H155" s="26"/>
      <c r="J155" s="1"/>
      <c r="K155" s="1"/>
    </row>
    <row r="156" spans="2:11" s="2" customFormat="1" ht="12.75" customHeight="1">
      <c r="B156" s="1"/>
      <c r="C156" s="40" t="s">
        <v>71</v>
      </c>
      <c r="D156" s="72"/>
      <c r="E156" s="45">
        <v>0.3</v>
      </c>
      <c r="F156" s="6"/>
      <c r="G156" s="24"/>
      <c r="H156" s="26"/>
      <c r="J156" s="1"/>
      <c r="K156" s="1"/>
    </row>
    <row r="157" spans="2:11" s="2" customFormat="1" ht="12.75">
      <c r="B157" s="1"/>
      <c r="C157" s="69"/>
      <c r="D157" s="43"/>
      <c r="E157" s="4"/>
      <c r="F157" s="5"/>
      <c r="G157" s="24"/>
      <c r="H157" s="26"/>
      <c r="J157" s="1"/>
      <c r="K157" s="1"/>
    </row>
    <row r="158" spans="2:11" s="2" customFormat="1" ht="12.75" customHeight="1">
      <c r="B158" s="16"/>
      <c r="C158" s="64" t="s">
        <v>72</v>
      </c>
      <c r="D158" s="73"/>
      <c r="E158" s="66">
        <v>0.3</v>
      </c>
      <c r="F158" s="12"/>
      <c r="G158" s="24"/>
      <c r="H158" s="26"/>
      <c r="J158" s="1"/>
      <c r="K158" s="1"/>
    </row>
    <row r="159" spans="2:11" s="2" customFormat="1" ht="12.75" customHeight="1">
      <c r="B159" s="24"/>
      <c r="C159" s="24"/>
      <c r="D159" s="24"/>
      <c r="E159" s="24"/>
      <c r="F159" s="25"/>
      <c r="G159" s="24"/>
      <c r="H159" s="26"/>
      <c r="J159" s="1"/>
      <c r="K159" s="1"/>
    </row>
    <row r="160" spans="2:11" s="2" customFormat="1" ht="18">
      <c r="B160" s="55"/>
      <c r="C160" s="74"/>
      <c r="D160" s="55"/>
      <c r="E160" s="17"/>
      <c r="F160" s="42">
        <f>ROUNDDOWN(IF(OR(F152=0,F154=0,F156=0,F158=0,F152&gt;4,F154&gt;4,F156&gt;4,F158&gt;4),0,((E152*F152)+(E154*F154)+(E156*F156)+(E158*F158))),1)</f>
        <v>0</v>
      </c>
      <c r="G160" s="24"/>
      <c r="H160" s="26"/>
      <c r="J160" s="1"/>
      <c r="K160" s="1"/>
    </row>
    <row r="161" spans="1:11" s="2" customFormat="1" ht="12.75">
      <c r="A161" s="16"/>
      <c r="B161" s="16"/>
      <c r="C161" s="24"/>
      <c r="D161" s="24"/>
      <c r="E161" s="25"/>
      <c r="F161" s="25"/>
      <c r="G161" s="24"/>
      <c r="H161" s="26"/>
      <c r="J161" s="1"/>
      <c r="K161" s="1"/>
    </row>
    <row r="162" spans="1:11" s="2" customFormat="1" ht="12.75">
      <c r="A162" s="16"/>
      <c r="B162" s="16"/>
      <c r="C162" s="24"/>
      <c r="D162" s="24"/>
      <c r="E162" s="25"/>
      <c r="F162" s="25"/>
      <c r="G162" s="24"/>
      <c r="H162" s="26"/>
      <c r="J162" s="1"/>
      <c r="K162" s="1"/>
    </row>
    <row r="163" spans="1:11" s="2" customFormat="1" ht="12.75">
      <c r="A163" s="16"/>
      <c r="B163" s="16"/>
      <c r="C163" s="24"/>
      <c r="D163" s="24"/>
      <c r="E163" s="25"/>
      <c r="F163" s="25"/>
      <c r="G163" s="24"/>
      <c r="H163" s="26"/>
      <c r="J163" s="1"/>
      <c r="K163" s="1"/>
    </row>
    <row r="164" spans="1:11" s="2" customFormat="1" ht="12.75">
      <c r="A164" s="16"/>
      <c r="B164" s="16"/>
      <c r="C164" s="24"/>
      <c r="D164" s="24"/>
      <c r="E164" s="25"/>
      <c r="F164" s="25"/>
      <c r="G164" s="24"/>
      <c r="H164" s="26"/>
      <c r="J164" s="1"/>
      <c r="K164" s="1"/>
    </row>
    <row r="165" spans="1:11" s="2" customFormat="1" ht="12.75">
      <c r="A165" s="16"/>
      <c r="B165" s="16"/>
      <c r="C165" s="24"/>
      <c r="D165" s="24"/>
      <c r="E165" s="25"/>
      <c r="F165" s="25"/>
      <c r="G165" s="24"/>
      <c r="H165" s="26"/>
      <c r="J165" s="1"/>
      <c r="K165" s="1"/>
    </row>
    <row r="166" spans="1:11" s="2" customFormat="1" ht="12.75" customHeight="1">
      <c r="A166" s="16"/>
      <c r="B166" s="16"/>
      <c r="C166" s="24"/>
      <c r="D166" s="24"/>
      <c r="E166" s="25"/>
      <c r="F166" s="25"/>
      <c r="G166" s="24"/>
      <c r="H166" s="26"/>
      <c r="J166" s="1"/>
      <c r="K166" s="1"/>
    </row>
    <row r="167" spans="1:11" s="2" customFormat="1" ht="12.75" customHeight="1">
      <c r="A167" s="16"/>
      <c r="B167" s="16"/>
      <c r="C167" s="24"/>
      <c r="D167" s="24"/>
      <c r="E167" s="25"/>
      <c r="F167" s="25"/>
      <c r="G167" s="24"/>
      <c r="H167" s="26"/>
      <c r="J167" s="1"/>
      <c r="K167" s="1"/>
    </row>
    <row r="168" spans="1:11" s="2" customFormat="1" ht="12.75" customHeight="1">
      <c r="A168" s="28"/>
      <c r="B168" s="28"/>
      <c r="C168" s="28"/>
      <c r="D168" s="16"/>
      <c r="E168" s="17"/>
      <c r="F168" s="17"/>
      <c r="G168" s="24"/>
      <c r="H168" s="26"/>
      <c r="J168" s="1"/>
      <c r="K168" s="1"/>
    </row>
    <row r="169" spans="1:11" s="2" customFormat="1" ht="12.75" customHeight="1">
      <c r="A169" s="16"/>
      <c r="B169" s="16"/>
      <c r="C169" s="16"/>
      <c r="D169" s="16"/>
      <c r="E169" s="17"/>
      <c r="F169" s="17"/>
      <c r="G169" s="24"/>
      <c r="H169" s="26"/>
      <c r="J169" s="1"/>
      <c r="K169" s="1"/>
    </row>
    <row r="170" spans="1:11" s="2" customFormat="1" ht="12.75" customHeight="1">
      <c r="A170" s="16"/>
      <c r="B170" s="16"/>
      <c r="C170" s="16"/>
      <c r="D170" s="16"/>
      <c r="E170" s="17"/>
      <c r="F170" s="17"/>
      <c r="G170" s="24"/>
      <c r="H170" s="26"/>
      <c r="J170" s="1"/>
      <c r="K170" s="1"/>
    </row>
    <row r="171" spans="1:11" s="2" customFormat="1" ht="12.75" customHeight="1">
      <c r="A171" s="56"/>
      <c r="B171" s="16"/>
      <c r="C171" s="16"/>
      <c r="D171" s="16"/>
      <c r="E171" s="17"/>
      <c r="F171" s="17"/>
      <c r="G171" s="24"/>
      <c r="H171" s="26"/>
      <c r="J171" s="1"/>
      <c r="K171" s="1"/>
    </row>
    <row r="172" spans="1:11" s="2" customFormat="1" ht="12.75" customHeight="1">
      <c r="A172" s="16"/>
      <c r="B172" s="16"/>
      <c r="C172" s="16"/>
      <c r="D172" s="16"/>
      <c r="E172" s="17"/>
      <c r="F172" s="17"/>
      <c r="G172" s="24"/>
      <c r="H172" s="26"/>
      <c r="J172" s="1"/>
      <c r="K172" s="1"/>
    </row>
    <row r="173" spans="1:11" s="2" customFormat="1" ht="12.75" customHeight="1">
      <c r="A173" s="16"/>
      <c r="B173" s="16"/>
      <c r="C173" s="16"/>
      <c r="D173" s="16"/>
      <c r="E173" s="17"/>
      <c r="F173" s="17"/>
      <c r="G173" s="24"/>
      <c r="H173" s="26"/>
      <c r="J173" s="1"/>
      <c r="K173" s="1"/>
    </row>
    <row r="174" spans="6:11" s="2" customFormat="1" ht="12.75" customHeight="1">
      <c r="F174" s="17"/>
      <c r="G174" s="24"/>
      <c r="H174" s="26"/>
      <c r="J174" s="1"/>
      <c r="K174" s="1"/>
    </row>
    <row r="175" spans="6:11" s="2" customFormat="1" ht="12.75" customHeight="1">
      <c r="F175" s="17"/>
      <c r="G175" s="24"/>
      <c r="H175" s="26"/>
      <c r="J175" s="1"/>
      <c r="K175" s="1"/>
    </row>
    <row r="176" spans="6:11" s="2" customFormat="1" ht="12.75" customHeight="1">
      <c r="F176" s="17"/>
      <c r="G176" s="24"/>
      <c r="H176" s="26"/>
      <c r="J176" s="1"/>
      <c r="K176" s="1"/>
    </row>
    <row r="177" spans="6:11" s="2" customFormat="1" ht="12.75">
      <c r="F177" s="18"/>
      <c r="G177" s="24"/>
      <c r="H177" s="26"/>
      <c r="J177" s="1"/>
      <c r="K177" s="1"/>
    </row>
    <row r="178" spans="6:11" s="2" customFormat="1" ht="12.75">
      <c r="F178" s="25"/>
      <c r="G178" s="24"/>
      <c r="H178" s="26"/>
      <c r="J178" s="1"/>
      <c r="K178" s="1"/>
    </row>
    <row r="179" spans="6:11" s="2" customFormat="1" ht="12.75">
      <c r="F179" s="18"/>
      <c r="G179" s="24"/>
      <c r="H179" s="26"/>
      <c r="J179" s="1"/>
      <c r="K179" s="1"/>
    </row>
    <row r="180" spans="6:11" s="2" customFormat="1" ht="12.75">
      <c r="F180" s="17"/>
      <c r="G180" s="24"/>
      <c r="H180" s="26"/>
      <c r="J180" s="1"/>
      <c r="K180" s="1"/>
    </row>
    <row r="181" spans="6:11" s="2" customFormat="1" ht="12.75">
      <c r="F181" s="18"/>
      <c r="G181" s="24"/>
      <c r="H181" s="26"/>
      <c r="J181" s="1"/>
      <c r="K181" s="1"/>
    </row>
    <row r="182" spans="6:11" s="2" customFormat="1" ht="12.75">
      <c r="F182" s="17"/>
      <c r="G182" s="24"/>
      <c r="H182" s="26"/>
      <c r="J182" s="1"/>
      <c r="K182" s="1"/>
    </row>
    <row r="183" spans="6:11" s="2" customFormat="1" ht="12.75">
      <c r="F183" s="52"/>
      <c r="G183" s="24"/>
      <c r="H183" s="26"/>
      <c r="J183" s="1"/>
      <c r="K183" s="1"/>
    </row>
    <row r="184" spans="6:11" s="2" customFormat="1" ht="12.75">
      <c r="F184" s="16"/>
      <c r="G184" s="70"/>
      <c r="H184" s="26"/>
      <c r="J184" s="1"/>
      <c r="K184" s="1"/>
    </row>
    <row r="185" spans="6:11" s="2" customFormat="1" ht="12.75">
      <c r="F185" s="16"/>
      <c r="G185" s="24"/>
      <c r="H185" s="26"/>
      <c r="J185" s="1"/>
      <c r="K185" s="1"/>
    </row>
    <row r="186" spans="6:11" s="2" customFormat="1" ht="12.75">
      <c r="F186" s="16"/>
      <c r="G186" s="24"/>
      <c r="H186" s="26"/>
      <c r="J186" s="1"/>
      <c r="K186" s="1"/>
    </row>
    <row r="187" spans="6:11" s="2" customFormat="1" ht="12.75">
      <c r="F187" s="16"/>
      <c r="G187" s="24"/>
      <c r="H187" s="26"/>
      <c r="J187" s="1"/>
      <c r="K187" s="1"/>
    </row>
    <row r="188" spans="6:11" s="2" customFormat="1" ht="12.75">
      <c r="F188" s="3"/>
      <c r="G188" s="26"/>
      <c r="H188" s="26"/>
      <c r="J188" s="1"/>
      <c r="K188" s="1"/>
    </row>
    <row r="189" spans="6:7" ht="12.75">
      <c r="F189" s="17"/>
      <c r="G189" s="16"/>
    </row>
    <row r="190" spans="6:7" ht="12.75">
      <c r="F190" s="17"/>
      <c r="G190" s="16"/>
    </row>
    <row r="191" spans="6:7" ht="12.75">
      <c r="F191" s="18"/>
      <c r="G191" s="16"/>
    </row>
    <row r="192" spans="6:7" ht="12.75">
      <c r="F192" s="25"/>
      <c r="G192" s="16"/>
    </row>
    <row r="193" spans="6:7" ht="12.75">
      <c r="F193" s="18"/>
      <c r="G193" s="16"/>
    </row>
    <row r="194" spans="1:7" ht="12.75">
      <c r="A194" s="16"/>
      <c r="B194" s="16"/>
      <c r="C194" s="16"/>
      <c r="D194" s="17"/>
      <c r="E194" s="16"/>
      <c r="F194" s="18"/>
      <c r="G194" s="16"/>
    </row>
    <row r="195" spans="1:12" s="2" customFormat="1" ht="12.75">
      <c r="A195" s="55"/>
      <c r="B195" s="55"/>
      <c r="C195" s="55"/>
      <c r="D195" s="17"/>
      <c r="E195" s="16"/>
      <c r="F195" s="18"/>
      <c r="G195" s="16"/>
      <c r="H195" s="26"/>
      <c r="J195" s="1"/>
      <c r="K195" s="1"/>
      <c r="L195" s="1"/>
    </row>
    <row r="196" spans="1:12" s="2" customFormat="1" ht="12.75">
      <c r="A196" s="1"/>
      <c r="B196" s="16"/>
      <c r="C196" s="16"/>
      <c r="D196" s="16"/>
      <c r="F196" s="17"/>
      <c r="G196" s="16"/>
      <c r="H196" s="26"/>
      <c r="J196" s="1"/>
      <c r="K196" s="1"/>
      <c r="L196" s="1"/>
    </row>
    <row r="197" spans="1:12" s="2" customFormat="1" ht="12.75">
      <c r="A197" s="1"/>
      <c r="B197" s="16"/>
      <c r="C197" s="16"/>
      <c r="D197" s="16"/>
      <c r="E197" s="32"/>
      <c r="F197" s="37"/>
      <c r="G197" s="25"/>
      <c r="H197" s="26"/>
      <c r="J197" s="1"/>
      <c r="K197" s="1"/>
      <c r="L197" s="1"/>
    </row>
    <row r="198" spans="1:12" s="2" customFormat="1" ht="12.75">
      <c r="A198" s="1"/>
      <c r="B198" s="1"/>
      <c r="C198" s="26"/>
      <c r="D198" s="26"/>
      <c r="E198" s="27"/>
      <c r="F198" s="27"/>
      <c r="G198" s="27"/>
      <c r="H198" s="26"/>
      <c r="J198" s="1"/>
      <c r="K198" s="1"/>
      <c r="L198" s="1"/>
    </row>
    <row r="199" spans="1:12" s="2" customFormat="1" ht="12.75">
      <c r="A199" s="1"/>
      <c r="B199" s="1"/>
      <c r="C199" s="1"/>
      <c r="D199" s="1"/>
      <c r="E199" s="3"/>
      <c r="F199" s="3"/>
      <c r="G199" s="27"/>
      <c r="H199" s="26"/>
      <c r="J199" s="1"/>
      <c r="K199" s="1"/>
      <c r="L199" s="1"/>
    </row>
    <row r="200" spans="1:12" s="2" customFormat="1" ht="12.75">
      <c r="A200" s="1"/>
      <c r="B200" s="1"/>
      <c r="C200" s="1"/>
      <c r="D200" s="1"/>
      <c r="E200" s="3"/>
      <c r="F200" s="3"/>
      <c r="G200" s="27"/>
      <c r="H200" s="26"/>
      <c r="J200" s="1"/>
      <c r="K200" s="1"/>
      <c r="L200" s="1"/>
    </row>
    <row r="201" spans="1:12" s="2" customFormat="1" ht="12.75">
      <c r="A201" s="1"/>
      <c r="B201" s="1"/>
      <c r="C201" s="1"/>
      <c r="D201" s="1"/>
      <c r="E201" s="3"/>
      <c r="F201" s="3"/>
      <c r="G201" s="27"/>
      <c r="H201" s="26"/>
      <c r="J201" s="1"/>
      <c r="K201" s="1"/>
      <c r="L201" s="1"/>
    </row>
    <row r="202" spans="1:12" s="2" customFormat="1" ht="12.75" customHeight="1">
      <c r="A202" s="1"/>
      <c r="B202" s="1"/>
      <c r="C202" s="1"/>
      <c r="D202" s="1"/>
      <c r="E202" s="3"/>
      <c r="F202" s="3"/>
      <c r="G202" s="27"/>
      <c r="H202" s="26"/>
      <c r="J202" s="1"/>
      <c r="K202" s="1"/>
      <c r="L202" s="1"/>
    </row>
    <row r="203" spans="1:12" s="2" customFormat="1" ht="12.75" customHeight="1">
      <c r="A203" s="1"/>
      <c r="B203" s="1"/>
      <c r="C203" s="1"/>
      <c r="D203" s="1"/>
      <c r="E203" s="3"/>
      <c r="F203" s="3"/>
      <c r="G203" s="27"/>
      <c r="H203" s="26"/>
      <c r="J203" s="1"/>
      <c r="K203" s="1"/>
      <c r="L203" s="1"/>
    </row>
    <row r="204" spans="1:12" s="2" customFormat="1" ht="12.75" customHeight="1">
      <c r="A204" s="1"/>
      <c r="B204" s="1"/>
      <c r="C204" s="1"/>
      <c r="D204" s="1"/>
      <c r="E204" s="3"/>
      <c r="F204" s="3"/>
      <c r="G204" s="27"/>
      <c r="H204" s="26"/>
      <c r="J204" s="1"/>
      <c r="K204" s="1"/>
      <c r="L204" s="1"/>
    </row>
    <row r="205" spans="1:12" s="2" customFormat="1" ht="12.75" customHeight="1">
      <c r="A205" s="1"/>
      <c r="B205" s="1"/>
      <c r="C205" s="1"/>
      <c r="D205" s="1"/>
      <c r="E205" s="1"/>
      <c r="F205" s="1"/>
      <c r="G205" s="27"/>
      <c r="H205" s="26"/>
      <c r="J205" s="1"/>
      <c r="K205" s="1"/>
      <c r="L205" s="1"/>
    </row>
    <row r="206" spans="1:12" s="2" customFormat="1" ht="12.75" customHeight="1">
      <c r="A206" s="1"/>
      <c r="B206" s="1"/>
      <c r="C206" s="1"/>
      <c r="D206" s="1"/>
      <c r="E206" s="1"/>
      <c r="F206" s="1"/>
      <c r="G206" s="27"/>
      <c r="H206" s="26"/>
      <c r="J206" s="1"/>
      <c r="K206" s="1"/>
      <c r="L206" s="1"/>
    </row>
    <row r="207" spans="1:12" s="2" customFormat="1" ht="12.75" customHeight="1">
      <c r="A207" s="1"/>
      <c r="B207" s="1"/>
      <c r="C207" s="26"/>
      <c r="D207" s="26"/>
      <c r="E207" s="26"/>
      <c r="F207" s="27"/>
      <c r="G207" s="27"/>
      <c r="H207" s="26"/>
      <c r="J207" s="1"/>
      <c r="K207" s="1"/>
      <c r="L207" s="1"/>
    </row>
    <row r="208" spans="1:12" s="2" customFormat="1" ht="12.75" customHeight="1">
      <c r="A208" s="1"/>
      <c r="B208" s="1"/>
      <c r="C208" s="26"/>
      <c r="D208" s="26"/>
      <c r="E208" s="26"/>
      <c r="F208" s="27"/>
      <c r="G208" s="27"/>
      <c r="H208" s="26"/>
      <c r="J208" s="1"/>
      <c r="K208" s="1"/>
      <c r="L208" s="1"/>
    </row>
    <row r="209" spans="1:12" s="2" customFormat="1" ht="12.75" customHeight="1">
      <c r="A209" s="1"/>
      <c r="B209" s="1"/>
      <c r="C209" s="26"/>
      <c r="D209" s="26"/>
      <c r="E209" s="26"/>
      <c r="F209" s="27"/>
      <c r="G209" s="27"/>
      <c r="H209" s="26"/>
      <c r="J209" s="1"/>
      <c r="K209" s="1"/>
      <c r="L209" s="1"/>
    </row>
    <row r="210" spans="1:12" s="2" customFormat="1" ht="12.75">
      <c r="A210" s="1"/>
      <c r="B210" s="1"/>
      <c r="C210" s="26"/>
      <c r="D210" s="26"/>
      <c r="E210" s="26"/>
      <c r="F210" s="27"/>
      <c r="G210" s="27"/>
      <c r="H210" s="26"/>
      <c r="J210" s="1"/>
      <c r="K210" s="1"/>
      <c r="L210" s="1"/>
    </row>
    <row r="211" spans="1:12" s="2" customFormat="1" ht="12.75" customHeight="1">
      <c r="A211" s="1"/>
      <c r="B211" s="1"/>
      <c r="C211" s="26"/>
      <c r="D211" s="26"/>
      <c r="E211" s="26"/>
      <c r="F211" s="27"/>
      <c r="G211" s="27"/>
      <c r="H211" s="26"/>
      <c r="J211" s="1"/>
      <c r="K211" s="1"/>
      <c r="L211" s="1"/>
    </row>
    <row r="212" spans="1:12" s="2" customFormat="1" ht="12.75" customHeight="1">
      <c r="A212" s="1"/>
      <c r="B212" s="1"/>
      <c r="C212" s="26"/>
      <c r="D212" s="26"/>
      <c r="E212" s="26"/>
      <c r="F212" s="27"/>
      <c r="G212" s="27"/>
      <c r="H212" s="26"/>
      <c r="J212" s="1"/>
      <c r="K212" s="1"/>
      <c r="L212" s="1"/>
    </row>
    <row r="213" spans="1:12" s="2" customFormat="1" ht="12.75" customHeight="1">
      <c r="A213" s="1"/>
      <c r="B213" s="1"/>
      <c r="C213" s="26"/>
      <c r="D213" s="26"/>
      <c r="E213" s="26"/>
      <c r="F213" s="27"/>
      <c r="G213" s="27"/>
      <c r="H213" s="26"/>
      <c r="J213" s="1"/>
      <c r="K213" s="1"/>
      <c r="L213" s="1"/>
    </row>
    <row r="214" spans="1:12" s="2" customFormat="1" ht="12.75" customHeight="1">
      <c r="A214" s="1"/>
      <c r="B214" s="1"/>
      <c r="C214" s="26"/>
      <c r="D214" s="26"/>
      <c r="E214" s="26"/>
      <c r="F214" s="27"/>
      <c r="G214" s="27"/>
      <c r="H214" s="26"/>
      <c r="J214" s="1"/>
      <c r="K214" s="1"/>
      <c r="L214" s="1"/>
    </row>
    <row r="215" spans="1:12" s="2" customFormat="1" ht="12.75" customHeight="1">
      <c r="A215" s="1"/>
      <c r="B215" s="1"/>
      <c r="C215" s="26"/>
      <c r="D215" s="26"/>
      <c r="E215" s="26"/>
      <c r="F215" s="27"/>
      <c r="G215" s="27"/>
      <c r="H215" s="26"/>
      <c r="J215" s="1"/>
      <c r="K215" s="1"/>
      <c r="L215" s="1"/>
    </row>
    <row r="216" spans="1:12" s="2" customFormat="1" ht="12.75" customHeight="1">
      <c r="A216" s="1"/>
      <c r="B216" s="1"/>
      <c r="C216" s="26"/>
      <c r="D216" s="26"/>
      <c r="E216" s="26"/>
      <c r="F216" s="27"/>
      <c r="G216" s="27"/>
      <c r="H216" s="26"/>
      <c r="J216" s="1"/>
      <c r="K216" s="1"/>
      <c r="L216" s="1"/>
    </row>
    <row r="217" spans="1:12" s="2" customFormat="1" ht="12.75" customHeight="1">
      <c r="A217" s="1"/>
      <c r="B217" s="1"/>
      <c r="C217" s="26"/>
      <c r="D217" s="26"/>
      <c r="E217" s="26"/>
      <c r="F217" s="27"/>
      <c r="G217" s="27"/>
      <c r="H217" s="26"/>
      <c r="J217" s="1"/>
      <c r="K217" s="1"/>
      <c r="L217" s="1"/>
    </row>
    <row r="218" spans="1:12" s="2" customFormat="1" ht="12.75" customHeight="1">
      <c r="A218" s="1"/>
      <c r="B218" s="1"/>
      <c r="C218" s="26"/>
      <c r="D218" s="26"/>
      <c r="E218" s="26"/>
      <c r="F218" s="27"/>
      <c r="G218" s="27"/>
      <c r="H218" s="26"/>
      <c r="J218" s="1"/>
      <c r="K218" s="1"/>
      <c r="L218" s="1"/>
    </row>
    <row r="219" spans="1:12" s="2" customFormat="1" ht="12.75">
      <c r="A219" s="1"/>
      <c r="B219" s="1"/>
      <c r="C219" s="26"/>
      <c r="D219" s="26"/>
      <c r="E219" s="26"/>
      <c r="F219" s="27"/>
      <c r="G219" s="27"/>
      <c r="H219" s="26"/>
      <c r="J219" s="1"/>
      <c r="K219" s="1"/>
      <c r="L219" s="1"/>
    </row>
    <row r="220" spans="7:12" s="2" customFormat="1" ht="12.75" customHeight="1">
      <c r="G220" s="27"/>
      <c r="H220" s="26"/>
      <c r="J220" s="1"/>
      <c r="K220" s="1"/>
      <c r="L220" s="1"/>
    </row>
    <row r="221" spans="7:12" s="2" customFormat="1" ht="12.75" customHeight="1">
      <c r="G221" s="27"/>
      <c r="H221" s="26"/>
      <c r="J221" s="1"/>
      <c r="K221" s="1"/>
      <c r="L221" s="1"/>
    </row>
    <row r="222" spans="7:12" s="2" customFormat="1" ht="12.75" customHeight="1">
      <c r="G222" s="27"/>
      <c r="H222" s="26"/>
      <c r="J222" s="1"/>
      <c r="K222" s="1"/>
      <c r="L222" s="1"/>
    </row>
    <row r="223" spans="7:12" s="2" customFormat="1" ht="12.75" customHeight="1">
      <c r="G223" s="27"/>
      <c r="H223" s="26"/>
      <c r="J223" s="1"/>
      <c r="K223" s="1"/>
      <c r="L223" s="1"/>
    </row>
    <row r="224" spans="7:12" s="2" customFormat="1" ht="12.75" customHeight="1">
      <c r="G224" s="27"/>
      <c r="H224" s="26"/>
      <c r="J224" s="1"/>
      <c r="K224" s="1"/>
      <c r="L224" s="1"/>
    </row>
    <row r="225" spans="7:12" s="2" customFormat="1" ht="12.75" customHeight="1">
      <c r="G225" s="27"/>
      <c r="H225" s="26"/>
      <c r="J225" s="1"/>
      <c r="K225" s="1"/>
      <c r="L225" s="1"/>
    </row>
    <row r="226" spans="7:12" s="2" customFormat="1" ht="12.75" customHeight="1">
      <c r="G226" s="27"/>
      <c r="H226" s="26"/>
      <c r="J226" s="1"/>
      <c r="K226" s="1"/>
      <c r="L226" s="1"/>
    </row>
    <row r="227" spans="7:12" s="2" customFormat="1" ht="12.75" customHeight="1">
      <c r="G227" s="27"/>
      <c r="H227" s="26"/>
      <c r="J227" s="1"/>
      <c r="K227" s="1"/>
      <c r="L227" s="1"/>
    </row>
    <row r="228" spans="7:12" s="2" customFormat="1" ht="12.75" customHeight="1">
      <c r="G228" s="27"/>
      <c r="H228" s="26"/>
      <c r="J228" s="1"/>
      <c r="K228" s="1"/>
      <c r="L228" s="1"/>
    </row>
    <row r="229" spans="7:12" s="2" customFormat="1" ht="12.75" customHeight="1">
      <c r="G229" s="27"/>
      <c r="H229" s="26"/>
      <c r="J229" s="1"/>
      <c r="K229" s="1"/>
      <c r="L229" s="1"/>
    </row>
    <row r="230" spans="1:12" s="2" customFormat="1" ht="12.75" customHeight="1">
      <c r="A230" s="1"/>
      <c r="B230" s="1"/>
      <c r="C230" s="1"/>
      <c r="D230" s="1"/>
      <c r="E230" s="1"/>
      <c r="F230" s="1"/>
      <c r="G230" s="27"/>
      <c r="H230" s="26"/>
      <c r="J230" s="1"/>
      <c r="K230" s="1"/>
      <c r="L230" s="1"/>
    </row>
    <row r="231" spans="1:12" s="2" customFormat="1" ht="12.75" customHeight="1">
      <c r="A231" s="1"/>
      <c r="B231" s="1"/>
      <c r="C231" s="1"/>
      <c r="D231" s="1"/>
      <c r="E231" s="1"/>
      <c r="F231" s="1"/>
      <c r="G231" s="27"/>
      <c r="H231" s="26"/>
      <c r="J231" s="1"/>
      <c r="K231" s="1"/>
      <c r="L231" s="1"/>
    </row>
    <row r="232" spans="1:12" s="2" customFormat="1" ht="12.75" customHeight="1">
      <c r="A232" s="1"/>
      <c r="B232" s="1"/>
      <c r="C232" s="1"/>
      <c r="D232" s="1"/>
      <c r="E232" s="1"/>
      <c r="F232" s="1"/>
      <c r="G232" s="27"/>
      <c r="H232" s="26"/>
      <c r="J232" s="1"/>
      <c r="K232" s="1"/>
      <c r="L232" s="1"/>
    </row>
    <row r="233" spans="1:12" s="2" customFormat="1" ht="12.75" customHeight="1">
      <c r="A233" s="1"/>
      <c r="B233" s="1"/>
      <c r="C233" s="1"/>
      <c r="D233" s="1"/>
      <c r="E233" s="1"/>
      <c r="F233" s="1"/>
      <c r="G233" s="27"/>
      <c r="H233" s="26"/>
      <c r="J233" s="1"/>
      <c r="K233" s="1"/>
      <c r="L233" s="1"/>
    </row>
    <row r="234" spans="1:12" s="2" customFormat="1" ht="12.75">
      <c r="A234" s="1"/>
      <c r="B234" s="1"/>
      <c r="C234" s="26"/>
      <c r="D234" s="26"/>
      <c r="E234" s="26"/>
      <c r="F234" s="27"/>
      <c r="G234" s="27"/>
      <c r="H234" s="26"/>
      <c r="J234" s="1"/>
      <c r="K234" s="1"/>
      <c r="L234" s="1"/>
    </row>
    <row r="235" spans="1:12" s="2" customFormat="1" ht="12.75">
      <c r="A235" s="1"/>
      <c r="B235" s="1"/>
      <c r="C235" s="26"/>
      <c r="D235" s="26"/>
      <c r="E235" s="26"/>
      <c r="F235" s="27"/>
      <c r="G235" s="27"/>
      <c r="H235" s="26"/>
      <c r="J235" s="1"/>
      <c r="K235" s="1"/>
      <c r="L235" s="1"/>
    </row>
    <row r="236" spans="1:12" s="2" customFormat="1" ht="12.75">
      <c r="A236" s="1"/>
      <c r="B236" s="1"/>
      <c r="C236" s="26"/>
      <c r="D236" s="26"/>
      <c r="E236" s="26"/>
      <c r="F236" s="27"/>
      <c r="G236" s="27"/>
      <c r="H236" s="26"/>
      <c r="J236" s="1"/>
      <c r="K236" s="1"/>
      <c r="L236" s="1"/>
    </row>
    <row r="237" spans="3:6" ht="12.75">
      <c r="C237" s="26"/>
      <c r="D237" s="26"/>
      <c r="E237" s="26"/>
      <c r="F237" s="27"/>
    </row>
    <row r="238" spans="3:6" ht="12.75">
      <c r="C238" s="26"/>
      <c r="D238" s="26"/>
      <c r="E238" s="26"/>
      <c r="F238" s="27"/>
    </row>
    <row r="239" spans="3:6" ht="12.75">
      <c r="C239" s="26"/>
      <c r="D239" s="26"/>
      <c r="E239" s="26"/>
      <c r="F239" s="27"/>
    </row>
    <row r="240" spans="3:6" ht="12.75">
      <c r="C240" s="26"/>
      <c r="D240" s="26"/>
      <c r="E240" s="26"/>
      <c r="F240" s="27"/>
    </row>
    <row r="241" spans="3:6" ht="12.75">
      <c r="C241" s="26"/>
      <c r="D241" s="26"/>
      <c r="E241" s="26"/>
      <c r="F241" s="27"/>
    </row>
    <row r="242" spans="3:6" ht="12.75">
      <c r="C242" s="26"/>
      <c r="D242" s="26"/>
      <c r="E242" s="26"/>
      <c r="F242" s="27"/>
    </row>
    <row r="243" spans="3:6" ht="12.75">
      <c r="C243" s="26"/>
      <c r="D243" s="26"/>
      <c r="E243" s="26"/>
      <c r="F243" s="27"/>
    </row>
    <row r="244" spans="3:6" ht="12.75">
      <c r="C244" s="26"/>
      <c r="D244" s="26"/>
      <c r="E244" s="26"/>
      <c r="F244" s="27"/>
    </row>
    <row r="245" spans="3:6" ht="12.75">
      <c r="C245" s="26"/>
      <c r="D245" s="26"/>
      <c r="E245" s="26"/>
      <c r="F245" s="27"/>
    </row>
    <row r="246" spans="3:6" ht="12.75">
      <c r="C246" s="26"/>
      <c r="D246" s="26"/>
      <c r="E246" s="26"/>
      <c r="F246" s="27"/>
    </row>
  </sheetData>
  <sheetProtection/>
  <mergeCells count="2">
    <mergeCell ref="A1:F1"/>
    <mergeCell ref="A3:F3"/>
  </mergeCells>
  <dataValidations count="1">
    <dataValidation type="decimal" allowBlank="1" showInputMessage="1" showErrorMessage="1" errorTitle="Ungültige Eingabe" error="Alle Teilnoten müssen mindestens 4,0 sein!" sqref="F14 F16 F25 F27 F36 F38 F58 F60 F70 F72 F92 F94 F104 F106 F116 F118 F152 F154 F156 F158 F138">
      <formula1>1</formula1>
      <formula2>4</formula2>
    </dataValidation>
  </dataValidations>
  <printOptions horizontalCentered="1"/>
  <pageMargins left="0.7874015748031497" right="0.7874015748031497" top="0.3937007874015748" bottom="0.3937007874015748" header="0.5118110236220472" footer="0.5118110236220472"/>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tabColor rgb="FFCC66FF"/>
  </sheetPr>
  <dimension ref="A1:L254"/>
  <sheetViews>
    <sheetView zoomScalePageLayoutView="0" workbookViewId="0" topLeftCell="A1">
      <selection activeCell="F14" sqref="F14"/>
    </sheetView>
  </sheetViews>
  <sheetFormatPr defaultColWidth="11.421875" defaultRowHeight="12.75"/>
  <cols>
    <col min="1" max="1" width="4.00390625" style="1" customWidth="1"/>
    <col min="2" max="2" width="9.28125" style="1" bestFit="1" customWidth="1"/>
    <col min="3" max="3" width="22.7109375" style="1" customWidth="1"/>
    <col min="4" max="4" width="35.57421875" style="1" customWidth="1"/>
    <col min="5" max="5" width="12.140625" style="3" bestFit="1" customWidth="1"/>
    <col min="6" max="6" width="10.7109375" style="3" bestFit="1" customWidth="1"/>
    <col min="7" max="7" width="12.28125" style="1" customWidth="1"/>
    <col min="8" max="8" width="11.00390625" style="1" customWidth="1"/>
    <col min="9" max="9" width="12.28125" style="2" customWidth="1"/>
    <col min="10" max="16384" width="11.421875" style="1" customWidth="1"/>
  </cols>
  <sheetData>
    <row r="1" spans="1:9" ht="23.25">
      <c r="A1" s="94" t="s">
        <v>5</v>
      </c>
      <c r="B1" s="94"/>
      <c r="C1" s="94"/>
      <c r="D1" s="94"/>
      <c r="E1" s="94"/>
      <c r="F1" s="94"/>
      <c r="G1" s="23"/>
      <c r="H1" s="23"/>
      <c r="I1" s="23"/>
    </row>
    <row r="3" spans="1:9" ht="26.25">
      <c r="A3" s="95" t="s">
        <v>127</v>
      </c>
      <c r="B3" s="95"/>
      <c r="C3" s="95"/>
      <c r="D3" s="95"/>
      <c r="E3" s="95"/>
      <c r="F3" s="95"/>
      <c r="G3" s="23"/>
      <c r="H3" s="23"/>
      <c r="I3" s="23"/>
    </row>
    <row r="6" spans="1:9" ht="20.25">
      <c r="A6" s="28" t="s">
        <v>56</v>
      </c>
      <c r="B6" s="28"/>
      <c r="C6" s="28"/>
      <c r="D6" s="16"/>
      <c r="E6" s="17"/>
      <c r="F6" s="17"/>
      <c r="G6" s="24"/>
      <c r="H6" s="24"/>
      <c r="I6" s="18"/>
    </row>
    <row r="7" spans="1:9" ht="12.75">
      <c r="A7" s="24"/>
      <c r="D7" s="24"/>
      <c r="E7" s="25"/>
      <c r="F7" s="25"/>
      <c r="G7" s="24"/>
      <c r="H7" s="24"/>
      <c r="I7" s="18"/>
    </row>
    <row r="8" spans="1:9" ht="12.75">
      <c r="A8" s="24"/>
      <c r="D8" s="24"/>
      <c r="E8" s="25"/>
      <c r="F8" s="25"/>
      <c r="G8" s="24"/>
      <c r="H8" s="24"/>
      <c r="I8" s="18"/>
    </row>
    <row r="9" spans="1:9" ht="14.25">
      <c r="A9" s="33" t="s">
        <v>82</v>
      </c>
      <c r="B9" s="33"/>
      <c r="C9" s="33"/>
      <c r="G9" s="24"/>
      <c r="H9" s="24"/>
      <c r="I9" s="18"/>
    </row>
    <row r="10" spans="3:9" ht="14.25">
      <c r="C10" s="29"/>
      <c r="G10" s="24"/>
      <c r="H10" s="24"/>
      <c r="I10" s="18"/>
    </row>
    <row r="11" spans="3:9" ht="12.75">
      <c r="C11" s="24"/>
      <c r="H11" s="24"/>
      <c r="I11" s="18"/>
    </row>
    <row r="12" spans="1:9" ht="12.75">
      <c r="A12" s="16"/>
      <c r="B12" s="19"/>
      <c r="C12" s="14" t="s">
        <v>8</v>
      </c>
      <c r="D12" s="14" t="s">
        <v>7</v>
      </c>
      <c r="E12" s="13" t="s">
        <v>4</v>
      </c>
      <c r="F12" s="15" t="s">
        <v>0</v>
      </c>
      <c r="G12" s="24"/>
      <c r="H12" s="24"/>
      <c r="I12" s="18"/>
    </row>
    <row r="13" spans="1:9" ht="12.75">
      <c r="A13" s="24"/>
      <c r="B13" s="43"/>
      <c r="C13" s="34"/>
      <c r="D13" s="34"/>
      <c r="E13" s="35"/>
      <c r="F13" s="35"/>
      <c r="G13" s="24"/>
      <c r="H13" s="24"/>
      <c r="I13" s="18"/>
    </row>
    <row r="14" spans="1:9" ht="12.75">
      <c r="A14" s="54"/>
      <c r="B14" s="53"/>
      <c r="C14" s="44" t="s">
        <v>58</v>
      </c>
      <c r="D14" s="48"/>
      <c r="E14" s="5">
        <v>3</v>
      </c>
      <c r="F14" s="6"/>
      <c r="G14" s="24"/>
      <c r="H14" s="24"/>
      <c r="I14" s="18"/>
    </row>
    <row r="15" spans="1:9" ht="12.75">
      <c r="A15" s="16"/>
      <c r="B15" s="19"/>
      <c r="C15" s="4"/>
      <c r="D15" s="4"/>
      <c r="E15" s="5"/>
      <c r="F15" s="5"/>
      <c r="G15" s="59"/>
      <c r="H15" s="24"/>
      <c r="I15" s="18"/>
    </row>
    <row r="16" spans="1:9" ht="12.75">
      <c r="A16" s="55"/>
      <c r="B16" s="53"/>
      <c r="C16" s="51" t="s">
        <v>10</v>
      </c>
      <c r="D16" s="11"/>
      <c r="E16" s="11">
        <v>5</v>
      </c>
      <c r="F16" s="12"/>
      <c r="G16" s="60"/>
      <c r="H16" s="24"/>
      <c r="I16" s="18"/>
    </row>
    <row r="17" spans="1:8" ht="12.75">
      <c r="A17" s="16"/>
      <c r="B17" s="16"/>
      <c r="C17" s="16"/>
      <c r="D17" s="16"/>
      <c r="E17" s="17"/>
      <c r="F17" s="17"/>
      <c r="G17" s="59"/>
      <c r="H17" s="26"/>
    </row>
    <row r="18" spans="1:8" ht="12.75">
      <c r="A18" s="16"/>
      <c r="B18" s="16"/>
      <c r="C18" s="74"/>
      <c r="D18" s="17"/>
      <c r="E18" s="32">
        <f>SUM(E13:E16)</f>
        <v>8</v>
      </c>
      <c r="F18" s="37">
        <f>IF(OR(F14=0,F16=0,F14&gt;4,F16&gt;4),0,F16)</f>
        <v>0</v>
      </c>
      <c r="G18" s="3"/>
      <c r="H18" s="26"/>
    </row>
    <row r="19" spans="4:8" ht="15">
      <c r="D19" s="61"/>
      <c r="E19" s="62"/>
      <c r="F19" s="63"/>
      <c r="G19" s="63"/>
      <c r="H19" s="26"/>
    </row>
    <row r="20" spans="1:8" ht="14.25">
      <c r="A20" s="33" t="s">
        <v>57</v>
      </c>
      <c r="B20" s="33"/>
      <c r="C20" s="33"/>
      <c r="G20" s="26"/>
      <c r="H20" s="26"/>
    </row>
    <row r="21" spans="3:8" ht="14.25">
      <c r="C21" s="29"/>
      <c r="G21" s="26"/>
      <c r="H21" s="26"/>
    </row>
    <row r="22" spans="3:8" ht="12.75">
      <c r="C22" s="24"/>
      <c r="G22" s="26"/>
      <c r="H22" s="26"/>
    </row>
    <row r="23" spans="1:8" ht="12.75">
      <c r="A23" s="16"/>
      <c r="B23" s="19"/>
      <c r="C23" s="14" t="s">
        <v>8</v>
      </c>
      <c r="D23" s="14" t="s">
        <v>7</v>
      </c>
      <c r="E23" s="13" t="s">
        <v>4</v>
      </c>
      <c r="F23" s="15" t="s">
        <v>0</v>
      </c>
      <c r="G23" s="26"/>
      <c r="H23" s="26"/>
    </row>
    <row r="24" spans="1:8" ht="12.75">
      <c r="A24" s="24"/>
      <c r="B24" s="43"/>
      <c r="C24" s="34"/>
      <c r="D24" s="34"/>
      <c r="E24" s="35"/>
      <c r="F24" s="35"/>
      <c r="G24" s="26"/>
      <c r="H24" s="26"/>
    </row>
    <row r="25" spans="1:12" s="2" customFormat="1" ht="12.75">
      <c r="A25" s="54"/>
      <c r="B25" s="53"/>
      <c r="C25" s="44" t="s">
        <v>58</v>
      </c>
      <c r="D25" s="48"/>
      <c r="E25" s="5">
        <v>3</v>
      </c>
      <c r="F25" s="6"/>
      <c r="G25" s="26"/>
      <c r="H25" s="26"/>
      <c r="J25" s="1"/>
      <c r="K25" s="1"/>
      <c r="L25" s="1"/>
    </row>
    <row r="26" spans="1:12" s="2" customFormat="1" ht="12.75">
      <c r="A26" s="16"/>
      <c r="B26" s="19"/>
      <c r="C26" s="4"/>
      <c r="D26" s="4"/>
      <c r="E26" s="5"/>
      <c r="F26" s="5"/>
      <c r="G26" s="26"/>
      <c r="H26" s="26"/>
      <c r="J26" s="1"/>
      <c r="K26" s="1"/>
      <c r="L26" s="1"/>
    </row>
    <row r="27" spans="1:12" s="2" customFormat="1" ht="12.75">
      <c r="A27" s="55"/>
      <c r="B27" s="53"/>
      <c r="C27" s="51" t="s">
        <v>10</v>
      </c>
      <c r="D27" s="11"/>
      <c r="E27" s="11">
        <v>5</v>
      </c>
      <c r="F27" s="12"/>
      <c r="G27" s="26"/>
      <c r="H27" s="26"/>
      <c r="J27" s="1"/>
      <c r="K27" s="1"/>
      <c r="L27" s="1"/>
    </row>
    <row r="28" spans="1:12" s="2" customFormat="1" ht="12.75">
      <c r="A28" s="16"/>
      <c r="B28" s="16"/>
      <c r="C28" s="16"/>
      <c r="D28" s="16"/>
      <c r="E28" s="17"/>
      <c r="F28" s="17"/>
      <c r="G28" s="26"/>
      <c r="H28" s="26"/>
      <c r="J28" s="1"/>
      <c r="K28" s="1"/>
      <c r="L28" s="1"/>
    </row>
    <row r="29" spans="1:12" s="2" customFormat="1" ht="12.75">
      <c r="A29" s="16"/>
      <c r="B29" s="16"/>
      <c r="C29" s="74"/>
      <c r="D29" s="17"/>
      <c r="E29" s="32">
        <f>SUM(E24:E27)</f>
        <v>8</v>
      </c>
      <c r="F29" s="37">
        <f>IF(OR(F25=0,F27=0,F25&gt;4,F27&gt;4),0,F27)</f>
        <v>0</v>
      </c>
      <c r="G29" s="26"/>
      <c r="H29" s="26"/>
      <c r="J29" s="1"/>
      <c r="K29" s="1"/>
      <c r="L29" s="1"/>
    </row>
    <row r="30" spans="7:12" s="2" customFormat="1" ht="12.75">
      <c r="G30" s="26"/>
      <c r="H30" s="26"/>
      <c r="J30" s="1"/>
      <c r="K30" s="1"/>
      <c r="L30" s="1"/>
    </row>
    <row r="31" spans="1:12" s="2" customFormat="1" ht="14.25">
      <c r="A31" s="33" t="s">
        <v>59</v>
      </c>
      <c r="B31" s="33"/>
      <c r="C31" s="33"/>
      <c r="D31" s="1"/>
      <c r="E31" s="3"/>
      <c r="F31" s="3"/>
      <c r="G31" s="26"/>
      <c r="H31" s="26"/>
      <c r="J31" s="1"/>
      <c r="K31" s="1"/>
      <c r="L31" s="1"/>
    </row>
    <row r="32" spans="1:12" s="2" customFormat="1" ht="14.25">
      <c r="A32" s="1"/>
      <c r="B32" s="1"/>
      <c r="C32" s="29"/>
      <c r="D32" s="1"/>
      <c r="E32" s="3"/>
      <c r="F32" s="3"/>
      <c r="G32" s="1"/>
      <c r="H32" s="26"/>
      <c r="J32" s="1"/>
      <c r="K32" s="1"/>
      <c r="L32" s="1"/>
    </row>
    <row r="33" spans="1:12" s="2" customFormat="1" ht="12.75">
      <c r="A33" s="1"/>
      <c r="B33" s="1"/>
      <c r="C33" s="24"/>
      <c r="D33" s="1"/>
      <c r="E33" s="3"/>
      <c r="F33" s="3"/>
      <c r="G33" s="1"/>
      <c r="H33" s="26"/>
      <c r="J33" s="1"/>
      <c r="K33" s="1"/>
      <c r="L33" s="1"/>
    </row>
    <row r="34" spans="1:12" s="2" customFormat="1" ht="12.75">
      <c r="A34" s="16"/>
      <c r="B34" s="19"/>
      <c r="C34" s="14" t="s">
        <v>8</v>
      </c>
      <c r="D34" s="14" t="s">
        <v>7</v>
      </c>
      <c r="E34" s="13" t="s">
        <v>4</v>
      </c>
      <c r="F34" s="15" t="s">
        <v>0</v>
      </c>
      <c r="G34" s="26"/>
      <c r="H34" s="26"/>
      <c r="J34" s="1"/>
      <c r="K34" s="1"/>
      <c r="L34" s="1"/>
    </row>
    <row r="35" spans="1:12" s="2" customFormat="1" ht="12.75">
      <c r="A35" s="24"/>
      <c r="B35" s="43"/>
      <c r="C35" s="34"/>
      <c r="D35" s="34"/>
      <c r="E35" s="35"/>
      <c r="F35" s="35"/>
      <c r="G35" s="26"/>
      <c r="H35" s="26"/>
      <c r="J35" s="1"/>
      <c r="K35" s="1"/>
      <c r="L35" s="1"/>
    </row>
    <row r="36" spans="1:12" s="2" customFormat="1" ht="12.75">
      <c r="A36" s="54"/>
      <c r="B36" s="53"/>
      <c r="C36" s="44" t="s">
        <v>58</v>
      </c>
      <c r="D36" s="48"/>
      <c r="E36" s="5">
        <v>3</v>
      </c>
      <c r="F36" s="6"/>
      <c r="G36" s="26"/>
      <c r="H36" s="26"/>
      <c r="J36" s="1"/>
      <c r="K36" s="1"/>
      <c r="L36" s="1"/>
    </row>
    <row r="37" spans="1:12" s="2" customFormat="1" ht="12.75">
      <c r="A37" s="16"/>
      <c r="B37" s="19"/>
      <c r="C37" s="4"/>
      <c r="D37" s="4"/>
      <c r="E37" s="5"/>
      <c r="F37" s="5"/>
      <c r="G37" s="26"/>
      <c r="H37" s="26"/>
      <c r="J37" s="1"/>
      <c r="K37" s="1"/>
      <c r="L37" s="1"/>
    </row>
    <row r="38" spans="1:12" s="2" customFormat="1" ht="12.75">
      <c r="A38" s="55"/>
      <c r="B38" s="53"/>
      <c r="C38" s="51" t="s">
        <v>10</v>
      </c>
      <c r="D38" s="11"/>
      <c r="E38" s="11">
        <v>5</v>
      </c>
      <c r="F38" s="12"/>
      <c r="G38" s="26"/>
      <c r="H38" s="26"/>
      <c r="J38" s="1"/>
      <c r="K38" s="1"/>
      <c r="L38" s="1"/>
    </row>
    <row r="39" spans="1:12" s="2" customFormat="1" ht="12.75">
      <c r="A39" s="16"/>
      <c r="B39" s="16"/>
      <c r="C39" s="16"/>
      <c r="D39" s="16"/>
      <c r="E39" s="17"/>
      <c r="F39" s="17"/>
      <c r="G39" s="26"/>
      <c r="H39" s="26"/>
      <c r="J39" s="1"/>
      <c r="K39" s="1"/>
      <c r="L39" s="1"/>
    </row>
    <row r="40" spans="1:11" s="2" customFormat="1" ht="12.75">
      <c r="A40" s="16"/>
      <c r="B40" s="16"/>
      <c r="C40" s="74"/>
      <c r="D40" s="17"/>
      <c r="E40" s="32">
        <f>SUM(E35:E38)</f>
        <v>8</v>
      </c>
      <c r="F40" s="37">
        <f>IF(OR(F36=0,F38=0,F36&gt;4,F38&gt;4),0,F38)</f>
        <v>0</v>
      </c>
      <c r="G40" s="26"/>
      <c r="H40" s="26"/>
      <c r="J40" s="1"/>
      <c r="K40" s="1"/>
    </row>
    <row r="41" spans="7:11" s="2" customFormat="1" ht="12.75">
      <c r="G41" s="26"/>
      <c r="H41" s="26"/>
      <c r="J41" s="1"/>
      <c r="K41" s="1"/>
    </row>
    <row r="42" spans="7:11" s="2" customFormat="1" ht="12.75">
      <c r="G42" s="26"/>
      <c r="H42" s="26"/>
      <c r="J42" s="1"/>
      <c r="K42" s="1"/>
    </row>
    <row r="43" spans="7:11" s="2" customFormat="1" ht="12.75">
      <c r="G43" s="26"/>
      <c r="H43" s="26"/>
      <c r="J43" s="1"/>
      <c r="K43" s="1"/>
    </row>
    <row r="44" spans="7:11" s="2" customFormat="1" ht="12.75">
      <c r="G44" s="26"/>
      <c r="H44" s="26"/>
      <c r="J44" s="1"/>
      <c r="K44" s="1"/>
    </row>
    <row r="45" spans="7:11" s="2" customFormat="1" ht="12.75">
      <c r="G45" s="26"/>
      <c r="H45" s="26"/>
      <c r="J45" s="1"/>
      <c r="K45" s="1"/>
    </row>
    <row r="46" spans="7:11" s="2" customFormat="1" ht="12.75">
      <c r="G46" s="26"/>
      <c r="H46" s="26"/>
      <c r="J46" s="1"/>
      <c r="K46" s="1"/>
    </row>
    <row r="47" spans="7:11" s="2" customFormat="1" ht="12.75">
      <c r="G47" s="26"/>
      <c r="H47" s="26"/>
      <c r="J47" s="1"/>
      <c r="K47" s="1"/>
    </row>
    <row r="48" spans="7:11" s="2" customFormat="1" ht="12.75">
      <c r="G48" s="26"/>
      <c r="H48" s="26"/>
      <c r="J48" s="1"/>
      <c r="K48" s="1"/>
    </row>
    <row r="49" spans="7:11" s="2" customFormat="1" ht="12.75">
      <c r="G49" s="26"/>
      <c r="H49" s="26"/>
      <c r="J49" s="1"/>
      <c r="K49" s="1"/>
    </row>
    <row r="50" spans="1:11" s="2" customFormat="1" ht="20.25">
      <c r="A50" s="28" t="s">
        <v>61</v>
      </c>
      <c r="B50" s="28"/>
      <c r="C50" s="28"/>
      <c r="D50" s="1"/>
      <c r="E50" s="3"/>
      <c r="F50" s="3"/>
      <c r="G50" s="26"/>
      <c r="H50" s="26"/>
      <c r="J50" s="1"/>
      <c r="K50" s="1"/>
    </row>
    <row r="51" spans="1:11" s="2" customFormat="1" ht="12.75">
      <c r="A51" s="1"/>
      <c r="B51" s="1"/>
      <c r="C51" s="1"/>
      <c r="D51" s="1"/>
      <c r="E51" s="3"/>
      <c r="F51" s="3"/>
      <c r="G51" s="26"/>
      <c r="H51" s="26"/>
      <c r="J51" s="1"/>
      <c r="K51" s="1"/>
    </row>
    <row r="52" spans="2:11" s="2" customFormat="1" ht="12.75">
      <c r="B52" s="1"/>
      <c r="C52" s="1"/>
      <c r="D52" s="1"/>
      <c r="E52" s="3"/>
      <c r="F52" s="3"/>
      <c r="G52" s="26"/>
      <c r="H52" s="26"/>
      <c r="J52" s="1"/>
      <c r="K52" s="1"/>
    </row>
    <row r="53" spans="1:11" s="2" customFormat="1" ht="14.25">
      <c r="A53" s="33" t="s">
        <v>62</v>
      </c>
      <c r="B53" s="33"/>
      <c r="C53" s="33"/>
      <c r="D53" s="1"/>
      <c r="E53" s="3"/>
      <c r="F53" s="3"/>
      <c r="G53" s="26"/>
      <c r="H53" s="26"/>
      <c r="J53" s="1"/>
      <c r="K53" s="1"/>
    </row>
    <row r="54" spans="1:11" s="2" customFormat="1" ht="12.75">
      <c r="A54" s="1"/>
      <c r="B54" s="1"/>
      <c r="C54" s="1"/>
      <c r="D54" s="1"/>
      <c r="E54" s="3"/>
      <c r="F54" s="3"/>
      <c r="G54" s="26"/>
      <c r="H54" s="26"/>
      <c r="J54" s="1"/>
      <c r="K54" s="1"/>
    </row>
    <row r="55" spans="1:11" s="2" customFormat="1" ht="12.75">
      <c r="A55" s="1"/>
      <c r="B55" s="1"/>
      <c r="C55" s="1"/>
      <c r="D55" s="1"/>
      <c r="E55" s="3"/>
      <c r="F55" s="3"/>
      <c r="G55" s="26"/>
      <c r="H55" s="26"/>
      <c r="J55" s="1"/>
      <c r="K55" s="1"/>
    </row>
    <row r="56" spans="1:11" s="2" customFormat="1" ht="12.75">
      <c r="A56" s="16"/>
      <c r="B56" s="19"/>
      <c r="C56" s="14" t="s">
        <v>8</v>
      </c>
      <c r="D56" s="14" t="s">
        <v>7</v>
      </c>
      <c r="E56" s="13" t="s">
        <v>4</v>
      </c>
      <c r="F56" s="15" t="s">
        <v>0</v>
      </c>
      <c r="G56" s="26"/>
      <c r="H56" s="26"/>
      <c r="J56" s="1"/>
      <c r="K56" s="1"/>
    </row>
    <row r="57" spans="1:11" s="2" customFormat="1" ht="12.75">
      <c r="A57" s="24"/>
      <c r="B57" s="43"/>
      <c r="C57" s="34"/>
      <c r="D57" s="34"/>
      <c r="E57" s="35"/>
      <c r="F57" s="35"/>
      <c r="G57" s="26"/>
      <c r="H57" s="26"/>
      <c r="J57" s="1"/>
      <c r="K57" s="1"/>
    </row>
    <row r="58" spans="1:11" s="2" customFormat="1" ht="12.75">
      <c r="A58" s="54"/>
      <c r="B58" s="53"/>
      <c r="C58" s="44" t="s">
        <v>58</v>
      </c>
      <c r="D58" s="48"/>
      <c r="E58" s="5">
        <v>3</v>
      </c>
      <c r="F58" s="6"/>
      <c r="G58" s="26"/>
      <c r="H58" s="26"/>
      <c r="J58" s="1"/>
      <c r="K58" s="1"/>
    </row>
    <row r="59" spans="1:11" s="2" customFormat="1" ht="12.75">
      <c r="A59" s="16"/>
      <c r="B59" s="19"/>
      <c r="C59" s="4"/>
      <c r="D59" s="4"/>
      <c r="E59" s="5"/>
      <c r="F59" s="5"/>
      <c r="G59" s="26"/>
      <c r="H59" s="26"/>
      <c r="J59" s="1"/>
      <c r="K59" s="1"/>
    </row>
    <row r="60" spans="1:11" s="2" customFormat="1" ht="12.75">
      <c r="A60" s="55"/>
      <c r="B60" s="53"/>
      <c r="C60" s="51" t="s">
        <v>10</v>
      </c>
      <c r="D60" s="11"/>
      <c r="E60" s="11">
        <v>5</v>
      </c>
      <c r="F60" s="12"/>
      <c r="G60" s="26"/>
      <c r="H60" s="26"/>
      <c r="J60" s="1"/>
      <c r="K60" s="1"/>
    </row>
    <row r="61" spans="1:11" s="2" customFormat="1" ht="12.75">
      <c r="A61" s="16"/>
      <c r="B61" s="16"/>
      <c r="C61" s="16"/>
      <c r="D61" s="16"/>
      <c r="E61" s="17"/>
      <c r="F61" s="17"/>
      <c r="G61" s="26"/>
      <c r="H61" s="26"/>
      <c r="J61" s="1"/>
      <c r="K61" s="1"/>
    </row>
    <row r="62" spans="1:11" s="2" customFormat="1" ht="12.75">
      <c r="A62" s="16"/>
      <c r="B62" s="16"/>
      <c r="C62" s="74"/>
      <c r="D62" s="17"/>
      <c r="E62" s="32">
        <f>SUM(E57:E60)</f>
        <v>8</v>
      </c>
      <c r="F62" s="37">
        <f>IF(OR(F58=0,F60=0,F58&gt;4,F60&gt;4),0,F60)</f>
        <v>0</v>
      </c>
      <c r="G62" s="26"/>
      <c r="H62" s="26"/>
      <c r="J62" s="1"/>
      <c r="K62" s="1"/>
    </row>
    <row r="63" spans="1:11" s="2" customFormat="1" ht="12.75">
      <c r="A63" s="16"/>
      <c r="B63" s="16"/>
      <c r="C63" s="16"/>
      <c r="D63" s="16"/>
      <c r="E63" s="17"/>
      <c r="F63" s="17"/>
      <c r="G63" s="26"/>
      <c r="H63" s="26"/>
      <c r="J63" s="1"/>
      <c r="K63" s="1"/>
    </row>
    <row r="64" spans="1:11" s="2" customFormat="1" ht="12.75">
      <c r="A64" s="1"/>
      <c r="B64" s="1"/>
      <c r="C64" s="1"/>
      <c r="D64" s="1"/>
      <c r="E64" s="1"/>
      <c r="F64" s="1"/>
      <c r="G64" s="26"/>
      <c r="H64" s="26"/>
      <c r="J64" s="1"/>
      <c r="K64" s="1"/>
    </row>
    <row r="65" spans="1:11" s="2" customFormat="1" ht="14.25">
      <c r="A65" s="33" t="s">
        <v>63</v>
      </c>
      <c r="B65" s="33"/>
      <c r="C65" s="33"/>
      <c r="D65" s="1"/>
      <c r="E65" s="3"/>
      <c r="F65" s="3"/>
      <c r="G65" s="26"/>
      <c r="H65" s="26"/>
      <c r="J65" s="1"/>
      <c r="K65" s="1"/>
    </row>
    <row r="66" spans="1:11" s="2" customFormat="1" ht="12.75">
      <c r="A66" s="1"/>
      <c r="B66" s="1"/>
      <c r="C66" s="1"/>
      <c r="D66" s="1"/>
      <c r="E66" s="3"/>
      <c r="F66" s="3"/>
      <c r="G66" s="26"/>
      <c r="H66" s="26"/>
      <c r="J66" s="1"/>
      <c r="K66" s="1"/>
    </row>
    <row r="67" spans="1:11" s="2" customFormat="1" ht="12.75">
      <c r="A67" s="1"/>
      <c r="B67" s="1"/>
      <c r="C67" s="1"/>
      <c r="D67" s="1"/>
      <c r="E67" s="3"/>
      <c r="F67" s="3"/>
      <c r="G67" s="26"/>
      <c r="H67" s="26"/>
      <c r="J67" s="1"/>
      <c r="K67" s="1"/>
    </row>
    <row r="68" spans="1:11" s="2" customFormat="1" ht="12.75">
      <c r="A68" s="16"/>
      <c r="B68" s="19"/>
      <c r="C68" s="14" t="s">
        <v>8</v>
      </c>
      <c r="D68" s="14" t="s">
        <v>7</v>
      </c>
      <c r="E68" s="13" t="s">
        <v>4</v>
      </c>
      <c r="F68" s="15" t="s">
        <v>0</v>
      </c>
      <c r="G68" s="26"/>
      <c r="H68" s="26"/>
      <c r="J68" s="1"/>
      <c r="K68" s="1"/>
    </row>
    <row r="69" spans="1:11" s="2" customFormat="1" ht="12.75">
      <c r="A69" s="24"/>
      <c r="B69" s="43"/>
      <c r="C69" s="34"/>
      <c r="D69" s="34"/>
      <c r="E69" s="35"/>
      <c r="F69" s="35"/>
      <c r="G69" s="26"/>
      <c r="H69" s="26"/>
      <c r="J69" s="1"/>
      <c r="K69" s="1"/>
    </row>
    <row r="70" spans="1:11" s="2" customFormat="1" ht="12.75">
      <c r="A70" s="54"/>
      <c r="B70" s="53"/>
      <c r="C70" s="44" t="s">
        <v>58</v>
      </c>
      <c r="D70" s="48"/>
      <c r="E70" s="5">
        <v>3</v>
      </c>
      <c r="F70" s="6"/>
      <c r="G70" s="26"/>
      <c r="H70" s="26"/>
      <c r="J70" s="1"/>
      <c r="K70" s="1"/>
    </row>
    <row r="71" spans="1:11" s="2" customFormat="1" ht="12.75">
      <c r="A71" s="16"/>
      <c r="B71" s="19"/>
      <c r="C71" s="4"/>
      <c r="D71" s="4"/>
      <c r="E71" s="5"/>
      <c r="F71" s="5"/>
      <c r="G71" s="26"/>
      <c r="H71" s="26"/>
      <c r="J71" s="1"/>
      <c r="K71" s="1"/>
    </row>
    <row r="72" spans="1:11" s="2" customFormat="1" ht="12.75">
      <c r="A72" s="55"/>
      <c r="B72" s="53"/>
      <c r="C72" s="51" t="s">
        <v>10</v>
      </c>
      <c r="D72" s="11"/>
      <c r="E72" s="11">
        <v>5</v>
      </c>
      <c r="F72" s="12"/>
      <c r="G72" s="26"/>
      <c r="H72" s="26"/>
      <c r="J72" s="1"/>
      <c r="K72" s="1"/>
    </row>
    <row r="73" spans="1:11" s="2" customFormat="1" ht="12.75">
      <c r="A73" s="16"/>
      <c r="B73" s="16"/>
      <c r="C73" s="16"/>
      <c r="D73" s="16"/>
      <c r="E73" s="17"/>
      <c r="F73" s="17"/>
      <c r="G73" s="26"/>
      <c r="H73" s="26"/>
      <c r="J73" s="1"/>
      <c r="K73" s="1"/>
    </row>
    <row r="74" spans="1:11" s="2" customFormat="1" ht="12.75">
      <c r="A74" s="16"/>
      <c r="B74" s="16"/>
      <c r="C74" s="74"/>
      <c r="D74" s="17"/>
      <c r="E74" s="32">
        <f>SUM(E69:E72)</f>
        <v>8</v>
      </c>
      <c r="F74" s="37">
        <f>IF(OR(F70=0,F72=0,F70&gt;4,F72&gt;4),0,F72)</f>
        <v>0</v>
      </c>
      <c r="G74" s="26"/>
      <c r="H74" s="26"/>
      <c r="J74" s="1"/>
      <c r="K74" s="1"/>
    </row>
    <row r="75" spans="7:11" s="2" customFormat="1" ht="12.75">
      <c r="G75" s="26"/>
      <c r="H75" s="26"/>
      <c r="J75" s="1"/>
      <c r="K75" s="1"/>
    </row>
    <row r="76" spans="7:11" s="2" customFormat="1" ht="12.75">
      <c r="G76" s="26"/>
      <c r="H76" s="26"/>
      <c r="J76" s="1"/>
      <c r="K76" s="1"/>
    </row>
    <row r="77" spans="7:11" s="2" customFormat="1" ht="12.75">
      <c r="G77" s="26"/>
      <c r="H77" s="26"/>
      <c r="J77" s="1"/>
      <c r="K77" s="1"/>
    </row>
    <row r="78" spans="7:11" s="2" customFormat="1" ht="12.75">
      <c r="G78" s="26"/>
      <c r="H78" s="26"/>
      <c r="J78" s="1"/>
      <c r="K78" s="1"/>
    </row>
    <row r="79" spans="7:11" s="2" customFormat="1" ht="12.75">
      <c r="G79" s="26"/>
      <c r="H79" s="26"/>
      <c r="J79" s="1"/>
      <c r="K79" s="1"/>
    </row>
    <row r="80" spans="7:11" s="2" customFormat="1" ht="12.75">
      <c r="G80" s="26"/>
      <c r="H80" s="26"/>
      <c r="J80" s="1"/>
      <c r="K80" s="1"/>
    </row>
    <row r="81" spans="7:11" s="2" customFormat="1" ht="12.75">
      <c r="G81" s="26"/>
      <c r="H81" s="26"/>
      <c r="J81" s="1"/>
      <c r="K81" s="1"/>
    </row>
    <row r="82" spans="7:11" s="2" customFormat="1" ht="12.75">
      <c r="G82" s="26"/>
      <c r="H82" s="26"/>
      <c r="J82" s="1"/>
      <c r="K82" s="1"/>
    </row>
    <row r="83" spans="1:11" s="2" customFormat="1" ht="12.75">
      <c r="A83" s="1"/>
      <c r="B83" s="1"/>
      <c r="C83" s="1"/>
      <c r="D83" s="1"/>
      <c r="E83" s="1"/>
      <c r="F83" s="1"/>
      <c r="G83" s="26"/>
      <c r="H83" s="26"/>
      <c r="J83" s="1"/>
      <c r="K83" s="1"/>
    </row>
    <row r="84" spans="1:11" s="2" customFormat="1" ht="12.75">
      <c r="A84" s="1"/>
      <c r="B84" s="1"/>
      <c r="C84" s="1"/>
      <c r="D84" s="1"/>
      <c r="E84" s="1"/>
      <c r="F84" s="1"/>
      <c r="G84" s="26"/>
      <c r="H84" s="26"/>
      <c r="J84" s="1"/>
      <c r="K84" s="1"/>
    </row>
    <row r="85" spans="7:11" s="2" customFormat="1" ht="12.75">
      <c r="G85" s="26"/>
      <c r="H85" s="26"/>
      <c r="J85" s="1"/>
      <c r="K85" s="1"/>
    </row>
    <row r="86" spans="7:11" s="2" customFormat="1" ht="12.75">
      <c r="G86" s="26"/>
      <c r="H86" s="26"/>
      <c r="J86" s="1"/>
      <c r="K86" s="1"/>
    </row>
    <row r="87" spans="1:11" s="2" customFormat="1" ht="14.25">
      <c r="A87" s="33" t="s">
        <v>60</v>
      </c>
      <c r="B87" s="33"/>
      <c r="C87" s="33"/>
      <c r="D87" s="1"/>
      <c r="E87" s="3"/>
      <c r="F87" s="3"/>
      <c r="G87" s="26"/>
      <c r="H87" s="26"/>
      <c r="J87" s="1"/>
      <c r="K87" s="1"/>
    </row>
    <row r="88" spans="1:11" s="2" customFormat="1" ht="12.75" customHeight="1">
      <c r="A88" s="1"/>
      <c r="B88" s="1"/>
      <c r="C88" s="1"/>
      <c r="D88" s="1"/>
      <c r="E88" s="3"/>
      <c r="F88" s="3"/>
      <c r="G88" s="26"/>
      <c r="H88" s="26"/>
      <c r="J88" s="1"/>
      <c r="K88" s="1"/>
    </row>
    <row r="89" spans="1:11" s="2" customFormat="1" ht="12.75">
      <c r="A89" s="1"/>
      <c r="B89" s="1"/>
      <c r="C89" s="1"/>
      <c r="D89" s="1"/>
      <c r="E89" s="3"/>
      <c r="F89" s="3"/>
      <c r="G89" s="26"/>
      <c r="H89" s="26"/>
      <c r="J89" s="1"/>
      <c r="K89" s="1"/>
    </row>
    <row r="90" spans="1:11" s="2" customFormat="1" ht="12.75">
      <c r="A90" s="16"/>
      <c r="B90" s="19"/>
      <c r="C90" s="14" t="s">
        <v>8</v>
      </c>
      <c r="D90" s="14" t="s">
        <v>7</v>
      </c>
      <c r="E90" s="13" t="s">
        <v>4</v>
      </c>
      <c r="F90" s="15" t="s">
        <v>0</v>
      </c>
      <c r="G90" s="26"/>
      <c r="H90" s="26"/>
      <c r="J90" s="1"/>
      <c r="K90" s="1"/>
    </row>
    <row r="91" spans="1:11" s="2" customFormat="1" ht="12.75">
      <c r="A91" s="24"/>
      <c r="B91" s="43"/>
      <c r="C91" s="34"/>
      <c r="D91" s="34"/>
      <c r="E91" s="35"/>
      <c r="F91" s="35"/>
      <c r="G91" s="26"/>
      <c r="H91" s="26"/>
      <c r="J91" s="1"/>
      <c r="K91" s="1"/>
    </row>
    <row r="92" spans="1:11" s="2" customFormat="1" ht="12.75">
      <c r="A92" s="54"/>
      <c r="B92" s="53"/>
      <c r="C92" s="44" t="s">
        <v>58</v>
      </c>
      <c r="D92" s="48"/>
      <c r="E92" s="5">
        <v>3</v>
      </c>
      <c r="F92" s="6"/>
      <c r="G92" s="26"/>
      <c r="H92" s="26"/>
      <c r="J92" s="1"/>
      <c r="K92" s="1"/>
    </row>
    <row r="93" spans="1:11" s="2" customFormat="1" ht="12.75">
      <c r="A93" s="16"/>
      <c r="B93" s="19"/>
      <c r="C93" s="4"/>
      <c r="D93" s="4"/>
      <c r="E93" s="5"/>
      <c r="F93" s="5"/>
      <c r="G93" s="26"/>
      <c r="H93" s="26"/>
      <c r="J93" s="1"/>
      <c r="K93" s="1"/>
    </row>
    <row r="94" spans="1:11" s="2" customFormat="1" ht="12.75">
      <c r="A94" s="55"/>
      <c r="B94" s="53"/>
      <c r="C94" s="51" t="s">
        <v>10</v>
      </c>
      <c r="D94" s="11"/>
      <c r="E94" s="11">
        <v>5</v>
      </c>
      <c r="F94" s="12"/>
      <c r="G94" s="24"/>
      <c r="H94" s="26"/>
      <c r="J94" s="1"/>
      <c r="K94" s="1"/>
    </row>
    <row r="95" spans="1:11" s="2" customFormat="1" ht="12.75">
      <c r="A95" s="16"/>
      <c r="B95" s="16"/>
      <c r="C95" s="16"/>
      <c r="D95" s="16"/>
      <c r="E95" s="17"/>
      <c r="F95" s="17"/>
      <c r="G95" s="24"/>
      <c r="H95" s="26"/>
      <c r="J95" s="1"/>
      <c r="K95" s="1"/>
    </row>
    <row r="96" spans="1:11" s="2" customFormat="1" ht="12.75" customHeight="1">
      <c r="A96" s="16"/>
      <c r="B96" s="16"/>
      <c r="C96" s="74"/>
      <c r="D96" s="17"/>
      <c r="E96" s="32">
        <f>SUM(E91:E94)</f>
        <v>8</v>
      </c>
      <c r="F96" s="37">
        <f>IF(OR(F92=0,F94=0,F92&gt;4,F94&gt;4),0,F94)</f>
        <v>0</v>
      </c>
      <c r="G96" s="24"/>
      <c r="H96" s="26"/>
      <c r="J96" s="1"/>
      <c r="K96" s="1"/>
    </row>
    <row r="97" spans="2:11" s="2" customFormat="1" ht="12.75">
      <c r="B97" s="1"/>
      <c r="C97" s="1"/>
      <c r="D97" s="1"/>
      <c r="E97" s="3"/>
      <c r="F97" s="3"/>
      <c r="G97" s="24"/>
      <c r="H97" s="26"/>
      <c r="J97" s="1"/>
      <c r="K97" s="1"/>
    </row>
    <row r="98" spans="1:11" s="2" customFormat="1" ht="15.75">
      <c r="A98" s="56"/>
      <c r="B98" s="1"/>
      <c r="C98" s="1"/>
      <c r="D98" s="1"/>
      <c r="E98" s="3"/>
      <c r="F98" s="3"/>
      <c r="G98" s="24"/>
      <c r="H98" s="26"/>
      <c r="J98" s="1"/>
      <c r="K98" s="1"/>
    </row>
    <row r="99" spans="1:11" s="2" customFormat="1" ht="14.25">
      <c r="A99" s="33" t="s">
        <v>64</v>
      </c>
      <c r="B99" s="33"/>
      <c r="C99" s="33"/>
      <c r="D99" s="1"/>
      <c r="E99" s="3"/>
      <c r="F99" s="3"/>
      <c r="G99" s="24"/>
      <c r="H99" s="26"/>
      <c r="J99" s="1"/>
      <c r="K99" s="1"/>
    </row>
    <row r="100" spans="1:11" s="2" customFormat="1" ht="12.75">
      <c r="A100" s="1"/>
      <c r="B100" s="1"/>
      <c r="C100" s="1"/>
      <c r="D100" s="1"/>
      <c r="E100" s="3"/>
      <c r="F100" s="3"/>
      <c r="G100" s="24"/>
      <c r="H100" s="26"/>
      <c r="J100" s="1"/>
      <c r="K100" s="1"/>
    </row>
    <row r="101" spans="1:11" s="2" customFormat="1" ht="12.75">
      <c r="A101" s="1"/>
      <c r="B101" s="1"/>
      <c r="C101" s="1"/>
      <c r="D101" s="1"/>
      <c r="E101" s="3"/>
      <c r="F101" s="3"/>
      <c r="G101" s="24"/>
      <c r="H101" s="26"/>
      <c r="J101" s="1"/>
      <c r="K101" s="1"/>
    </row>
    <row r="102" spans="1:11" s="2" customFormat="1" ht="12.75">
      <c r="A102" s="16"/>
      <c r="B102" s="19"/>
      <c r="C102" s="14" t="s">
        <v>8</v>
      </c>
      <c r="D102" s="14" t="s">
        <v>7</v>
      </c>
      <c r="E102" s="13" t="s">
        <v>4</v>
      </c>
      <c r="F102" s="15" t="s">
        <v>0</v>
      </c>
      <c r="G102" s="24"/>
      <c r="H102" s="26"/>
      <c r="J102" s="1"/>
      <c r="K102" s="1"/>
    </row>
    <row r="103" spans="1:11" s="2" customFormat="1" ht="12.75">
      <c r="A103" s="24"/>
      <c r="B103" s="43"/>
      <c r="C103" s="34"/>
      <c r="D103" s="34"/>
      <c r="E103" s="35"/>
      <c r="F103" s="35"/>
      <c r="G103" s="24"/>
      <c r="H103" s="26"/>
      <c r="J103" s="1"/>
      <c r="K103" s="1"/>
    </row>
    <row r="104" spans="1:11" s="2" customFormat="1" ht="12.75">
      <c r="A104" s="54"/>
      <c r="B104" s="53"/>
      <c r="C104" s="44" t="s">
        <v>78</v>
      </c>
      <c r="D104" s="48"/>
      <c r="E104" s="5">
        <v>3</v>
      </c>
      <c r="F104" s="6"/>
      <c r="G104" s="24"/>
      <c r="H104" s="26"/>
      <c r="J104" s="1"/>
      <c r="K104" s="1"/>
    </row>
    <row r="105" spans="1:11" s="2" customFormat="1" ht="12.75">
      <c r="A105" s="16"/>
      <c r="B105" s="19"/>
      <c r="C105" s="4"/>
      <c r="D105" s="4"/>
      <c r="E105" s="5"/>
      <c r="F105" s="5"/>
      <c r="G105" s="24"/>
      <c r="H105" s="26"/>
      <c r="J105" s="1"/>
      <c r="K105" s="1"/>
    </row>
    <row r="106" spans="1:11" s="2" customFormat="1" ht="12.75">
      <c r="A106" s="55"/>
      <c r="B106" s="53"/>
      <c r="C106" s="51" t="s">
        <v>10</v>
      </c>
      <c r="D106" s="11"/>
      <c r="E106" s="11">
        <v>5</v>
      </c>
      <c r="F106" s="12"/>
      <c r="G106" s="24"/>
      <c r="H106" s="26"/>
      <c r="J106" s="1"/>
      <c r="K106" s="1"/>
    </row>
    <row r="107" spans="1:11" s="2" customFormat="1" ht="12.75">
      <c r="A107" s="16"/>
      <c r="B107" s="16"/>
      <c r="C107" s="16"/>
      <c r="D107" s="16"/>
      <c r="E107" s="17"/>
      <c r="F107" s="17"/>
      <c r="G107" s="24"/>
      <c r="H107" s="26"/>
      <c r="J107" s="1"/>
      <c r="K107" s="1"/>
    </row>
    <row r="108" spans="1:11" s="2" customFormat="1" ht="12.75">
      <c r="A108" s="16"/>
      <c r="B108" s="16"/>
      <c r="C108" s="74"/>
      <c r="D108" s="17"/>
      <c r="E108" s="32">
        <f>SUM(E103:E106)</f>
        <v>8</v>
      </c>
      <c r="F108" s="37">
        <f>IF(OR(F104=0,F106=0,F104&gt;4,F106&gt;4),0,F106)</f>
        <v>0</v>
      </c>
      <c r="G108" s="24"/>
      <c r="H108" s="26"/>
      <c r="J108" s="1"/>
      <c r="K108" s="1"/>
    </row>
    <row r="109" spans="1:11" s="2" customFormat="1" ht="12.75">
      <c r="A109" s="16"/>
      <c r="B109" s="16"/>
      <c r="C109" s="16"/>
      <c r="D109" s="16"/>
      <c r="E109" s="17"/>
      <c r="F109" s="17"/>
      <c r="G109" s="24"/>
      <c r="H109" s="26"/>
      <c r="J109" s="1"/>
      <c r="K109" s="1"/>
    </row>
    <row r="110" spans="1:11" s="2" customFormat="1" ht="12.75">
      <c r="A110" s="55"/>
      <c r="B110" s="55"/>
      <c r="C110" s="55"/>
      <c r="D110" s="17"/>
      <c r="E110" s="16"/>
      <c r="F110" s="18"/>
      <c r="G110" s="24"/>
      <c r="H110" s="26"/>
      <c r="J110" s="1"/>
      <c r="K110" s="1"/>
    </row>
    <row r="111" spans="1:11" s="2" customFormat="1" ht="14.25">
      <c r="A111" s="33" t="s">
        <v>39</v>
      </c>
      <c r="B111" s="33"/>
      <c r="C111" s="33"/>
      <c r="D111" s="1"/>
      <c r="E111" s="3"/>
      <c r="F111" s="3"/>
      <c r="G111" s="24"/>
      <c r="H111" s="26"/>
      <c r="J111" s="1"/>
      <c r="K111" s="1"/>
    </row>
    <row r="112" spans="1:11" s="2" customFormat="1" ht="12.75">
      <c r="A112" s="1"/>
      <c r="B112" s="1"/>
      <c r="C112" s="1"/>
      <c r="D112" s="1"/>
      <c r="E112" s="3"/>
      <c r="F112" s="3"/>
      <c r="G112" s="24"/>
      <c r="H112" s="26"/>
      <c r="J112" s="1"/>
      <c r="K112" s="1"/>
    </row>
    <row r="113" spans="1:11" s="2" customFormat="1" ht="12.75">
      <c r="A113" s="1"/>
      <c r="B113" s="1"/>
      <c r="C113" s="1"/>
      <c r="D113" s="1"/>
      <c r="E113" s="3"/>
      <c r="F113" s="3"/>
      <c r="G113" s="24"/>
      <c r="H113" s="26"/>
      <c r="J113" s="1"/>
      <c r="K113" s="1"/>
    </row>
    <row r="114" spans="1:11" s="2" customFormat="1" ht="12.75">
      <c r="A114" s="16"/>
      <c r="B114" s="19"/>
      <c r="C114" s="14" t="s">
        <v>8</v>
      </c>
      <c r="D114" s="14" t="s">
        <v>7</v>
      </c>
      <c r="E114" s="13" t="s">
        <v>4</v>
      </c>
      <c r="F114" s="15" t="s">
        <v>0</v>
      </c>
      <c r="G114" s="24"/>
      <c r="H114" s="26"/>
      <c r="J114" s="1"/>
      <c r="K114" s="1"/>
    </row>
    <row r="115" spans="1:11" s="2" customFormat="1" ht="12.75">
      <c r="A115" s="24"/>
      <c r="B115" s="43"/>
      <c r="C115" s="34"/>
      <c r="D115" s="34"/>
      <c r="E115" s="35"/>
      <c r="F115" s="35"/>
      <c r="G115" s="24"/>
      <c r="H115" s="26"/>
      <c r="J115" s="1"/>
      <c r="K115" s="1"/>
    </row>
    <row r="116" spans="1:11" s="2" customFormat="1" ht="12.75">
      <c r="A116" s="54"/>
      <c r="B116" s="53"/>
      <c r="C116" s="44" t="s">
        <v>81</v>
      </c>
      <c r="D116" s="48"/>
      <c r="E116" s="5">
        <v>4</v>
      </c>
      <c r="F116" s="6"/>
      <c r="G116" s="24"/>
      <c r="H116" s="26"/>
      <c r="J116" s="1"/>
      <c r="K116" s="1"/>
    </row>
    <row r="117" spans="1:11" s="2" customFormat="1" ht="12.75">
      <c r="A117" s="16"/>
      <c r="B117" s="19"/>
      <c r="C117" s="4"/>
      <c r="D117" s="4"/>
      <c r="E117" s="5"/>
      <c r="F117" s="5"/>
      <c r="G117" s="24"/>
      <c r="H117" s="26"/>
      <c r="J117" s="1"/>
      <c r="K117" s="1"/>
    </row>
    <row r="118" spans="1:11" s="2" customFormat="1" ht="12.75">
      <c r="A118" s="55"/>
      <c r="B118" s="53"/>
      <c r="C118" s="51" t="s">
        <v>81</v>
      </c>
      <c r="D118" s="11"/>
      <c r="E118" s="11">
        <v>4</v>
      </c>
      <c r="F118" s="12"/>
      <c r="G118" s="24"/>
      <c r="H118" s="26"/>
      <c r="J118" s="1"/>
      <c r="K118" s="1"/>
    </row>
    <row r="119" spans="1:11" s="2" customFormat="1" ht="12.75">
      <c r="A119" s="16"/>
      <c r="B119" s="16"/>
      <c r="C119" s="16"/>
      <c r="D119" s="16"/>
      <c r="E119" s="17"/>
      <c r="F119" s="17"/>
      <c r="G119" s="24"/>
      <c r="H119" s="26"/>
      <c r="J119" s="1"/>
      <c r="K119" s="1"/>
    </row>
    <row r="120" spans="1:11" s="2" customFormat="1" ht="12.75">
      <c r="A120" s="16"/>
      <c r="B120" s="16"/>
      <c r="C120" s="74"/>
      <c r="D120" s="17"/>
      <c r="E120" s="32">
        <f>SUM(E115:E118)</f>
        <v>8</v>
      </c>
      <c r="F120" s="37">
        <f>IF(OR(F116=0,F118=0,F116&gt;4,F118&gt;4),0,ROUNDDOWN((E116*F116+E118*F118)/E120,1))</f>
        <v>0</v>
      </c>
      <c r="G120" s="24"/>
      <c r="H120" s="26"/>
      <c r="J120" s="1"/>
      <c r="K120" s="1"/>
    </row>
    <row r="121" spans="1:11" s="2" customFormat="1" ht="12.75">
      <c r="A121" s="16"/>
      <c r="B121" s="16"/>
      <c r="C121" s="24"/>
      <c r="D121" s="24"/>
      <c r="E121" s="25"/>
      <c r="F121" s="25"/>
      <c r="G121" s="24"/>
      <c r="H121" s="26"/>
      <c r="J121" s="1"/>
      <c r="K121" s="1"/>
    </row>
    <row r="122" spans="1:11" s="2" customFormat="1" ht="12.75">
      <c r="A122" s="16"/>
      <c r="B122" s="16"/>
      <c r="C122" s="24"/>
      <c r="D122" s="24"/>
      <c r="E122" s="25"/>
      <c r="F122" s="25"/>
      <c r="G122" s="24"/>
      <c r="H122" s="26"/>
      <c r="J122" s="1"/>
      <c r="K122" s="1"/>
    </row>
    <row r="123" spans="1:11" s="2" customFormat="1" ht="12.75">
      <c r="A123" s="16"/>
      <c r="B123" s="16"/>
      <c r="C123" s="24"/>
      <c r="D123" s="24"/>
      <c r="E123" s="25"/>
      <c r="F123" s="25"/>
      <c r="G123" s="24"/>
      <c r="H123" s="26"/>
      <c r="J123" s="1"/>
      <c r="K123" s="1"/>
    </row>
    <row r="124" spans="1:11" s="2" customFormat="1" ht="12.75" customHeight="1">
      <c r="A124" s="16"/>
      <c r="B124" s="16"/>
      <c r="C124" s="24"/>
      <c r="D124" s="24"/>
      <c r="E124" s="25"/>
      <c r="F124" s="25"/>
      <c r="G124" s="24"/>
      <c r="H124" s="26"/>
      <c r="J124" s="1"/>
      <c r="K124" s="1"/>
    </row>
    <row r="125" spans="1:11" s="2" customFormat="1" ht="12.75" customHeight="1">
      <c r="A125" s="16"/>
      <c r="B125" s="16"/>
      <c r="C125" s="24"/>
      <c r="D125" s="24"/>
      <c r="E125" s="25"/>
      <c r="F125" s="25"/>
      <c r="G125" s="24"/>
      <c r="H125" s="26"/>
      <c r="J125" s="1"/>
      <c r="K125" s="1"/>
    </row>
    <row r="126" spans="1:11" s="2" customFormat="1" ht="12.75" customHeight="1">
      <c r="A126" s="16"/>
      <c r="B126" s="16"/>
      <c r="C126" s="24"/>
      <c r="D126" s="24"/>
      <c r="E126" s="25"/>
      <c r="F126" s="25"/>
      <c r="G126" s="24"/>
      <c r="H126" s="26"/>
      <c r="J126" s="1"/>
      <c r="K126" s="1"/>
    </row>
    <row r="127" spans="1:11" s="2" customFormat="1" ht="12.75" customHeight="1">
      <c r="A127" s="28"/>
      <c r="B127" s="28"/>
      <c r="C127" s="28"/>
      <c r="D127" s="16"/>
      <c r="E127" s="17"/>
      <c r="F127" s="17"/>
      <c r="G127" s="24"/>
      <c r="H127" s="26"/>
      <c r="J127" s="1"/>
      <c r="K127" s="1"/>
    </row>
    <row r="128" spans="1:11" s="2" customFormat="1" ht="12.75" customHeight="1">
      <c r="A128" s="16"/>
      <c r="B128" s="16"/>
      <c r="C128" s="16"/>
      <c r="D128" s="16"/>
      <c r="E128" s="17"/>
      <c r="F128" s="17"/>
      <c r="G128" s="24"/>
      <c r="H128" s="26"/>
      <c r="J128" s="1"/>
      <c r="K128" s="1"/>
    </row>
    <row r="129" spans="1:11" s="2" customFormat="1" ht="12.75" customHeight="1">
      <c r="A129" s="16"/>
      <c r="B129" s="16"/>
      <c r="C129" s="16"/>
      <c r="D129" s="16"/>
      <c r="E129" s="17"/>
      <c r="F129" s="17"/>
      <c r="G129" s="24"/>
      <c r="H129" s="26"/>
      <c r="J129" s="1"/>
      <c r="K129" s="1"/>
    </row>
    <row r="130" spans="1:11" s="2" customFormat="1" ht="12.75" customHeight="1">
      <c r="A130" s="56"/>
      <c r="B130" s="16"/>
      <c r="C130" s="16"/>
      <c r="D130" s="16"/>
      <c r="E130" s="17"/>
      <c r="F130" s="17"/>
      <c r="G130" s="24"/>
      <c r="H130" s="26"/>
      <c r="J130" s="1"/>
      <c r="K130" s="1"/>
    </row>
    <row r="131" spans="1:11" s="2" customFormat="1" ht="12.75" customHeight="1">
      <c r="A131" s="16"/>
      <c r="B131" s="16"/>
      <c r="C131" s="16"/>
      <c r="D131" s="16"/>
      <c r="E131" s="17"/>
      <c r="F131" s="17"/>
      <c r="G131" s="24"/>
      <c r="H131" s="26"/>
      <c r="J131" s="1"/>
      <c r="K131" s="1"/>
    </row>
    <row r="132" spans="7:11" s="2" customFormat="1" ht="12.75" customHeight="1">
      <c r="G132" s="24"/>
      <c r="H132" s="26"/>
      <c r="J132" s="1"/>
      <c r="K132" s="1"/>
    </row>
    <row r="133" spans="7:11" s="2" customFormat="1" ht="12.75" customHeight="1">
      <c r="G133" s="24"/>
      <c r="H133" s="26"/>
      <c r="J133" s="1"/>
      <c r="K133" s="1"/>
    </row>
    <row r="134" spans="7:11" s="2" customFormat="1" ht="12.75">
      <c r="G134" s="24"/>
      <c r="H134" s="26"/>
      <c r="J134" s="1"/>
      <c r="K134" s="1"/>
    </row>
    <row r="135" spans="1:11" s="2" customFormat="1" ht="14.25">
      <c r="A135" s="33" t="s">
        <v>65</v>
      </c>
      <c r="B135" s="33"/>
      <c r="C135" s="33"/>
      <c r="D135" s="1"/>
      <c r="E135" s="3"/>
      <c r="F135" s="3"/>
      <c r="G135" s="24"/>
      <c r="H135" s="26"/>
      <c r="J135" s="1"/>
      <c r="K135" s="1"/>
    </row>
    <row r="136" spans="1:11" s="2" customFormat="1" ht="12.75">
      <c r="A136" s="1"/>
      <c r="B136" s="1"/>
      <c r="C136" s="1"/>
      <c r="D136" s="1"/>
      <c r="E136" s="3"/>
      <c r="F136" s="3"/>
      <c r="G136" s="24"/>
      <c r="H136" s="26"/>
      <c r="J136" s="1"/>
      <c r="K136" s="1"/>
    </row>
    <row r="137" spans="1:11" s="2" customFormat="1" ht="12.75">
      <c r="A137" s="1"/>
      <c r="B137" s="1"/>
      <c r="C137" s="1"/>
      <c r="D137" s="1"/>
      <c r="E137" s="3"/>
      <c r="F137" s="3"/>
      <c r="G137" s="24"/>
      <c r="H137" s="26"/>
      <c r="J137" s="1"/>
      <c r="K137" s="1"/>
    </row>
    <row r="138" spans="1:11" s="2" customFormat="1" ht="12.75">
      <c r="A138" s="16"/>
      <c r="B138" s="19"/>
      <c r="C138" s="14" t="s">
        <v>8</v>
      </c>
      <c r="D138" s="14" t="s">
        <v>7</v>
      </c>
      <c r="E138" s="13" t="s">
        <v>4</v>
      </c>
      <c r="F138" s="15" t="s">
        <v>0</v>
      </c>
      <c r="G138" s="24"/>
      <c r="H138" s="26"/>
      <c r="J138" s="1"/>
      <c r="K138" s="1"/>
    </row>
    <row r="139" spans="1:11" s="2" customFormat="1" ht="12.75">
      <c r="A139" s="24"/>
      <c r="B139" s="43"/>
      <c r="C139" s="34"/>
      <c r="D139" s="34"/>
      <c r="E139" s="35"/>
      <c r="F139" s="35"/>
      <c r="G139" s="24"/>
      <c r="H139" s="26"/>
      <c r="J139" s="1"/>
      <c r="K139" s="1"/>
    </row>
    <row r="140" spans="1:11" s="2" customFormat="1" ht="12.75">
      <c r="A140" s="24"/>
      <c r="B140" s="43"/>
      <c r="C140" s="86" t="s">
        <v>36</v>
      </c>
      <c r="D140" s="48" t="s">
        <v>66</v>
      </c>
      <c r="E140" s="5">
        <v>5</v>
      </c>
      <c r="F140" s="6"/>
      <c r="G140" s="24"/>
      <c r="H140" s="26"/>
      <c r="J140" s="1"/>
      <c r="K140" s="1"/>
    </row>
    <row r="141" spans="1:11" s="2" customFormat="1" ht="12.75">
      <c r="A141" s="54"/>
      <c r="B141" s="53"/>
      <c r="C141" s="12"/>
      <c r="D141" s="12"/>
      <c r="E141" s="12"/>
      <c r="F141" s="12"/>
      <c r="G141" s="24"/>
      <c r="H141" s="26"/>
      <c r="J141" s="1"/>
      <c r="K141" s="1"/>
    </row>
    <row r="142" spans="1:11" s="2" customFormat="1" ht="12.75">
      <c r="A142" s="16"/>
      <c r="B142" s="16"/>
      <c r="C142" s="16"/>
      <c r="D142" s="16"/>
      <c r="E142" s="17"/>
      <c r="F142" s="17"/>
      <c r="G142" s="24"/>
      <c r="H142" s="26"/>
      <c r="J142" s="1"/>
      <c r="K142" s="1"/>
    </row>
    <row r="143" spans="1:11" s="2" customFormat="1" ht="12.75">
      <c r="A143" s="16"/>
      <c r="B143" s="16"/>
      <c r="C143" s="74"/>
      <c r="D143" s="17"/>
      <c r="E143" s="32">
        <f>SUM(E139:E140)</f>
        <v>5</v>
      </c>
      <c r="F143" s="37" t="s">
        <v>74</v>
      </c>
      <c r="G143" s="24"/>
      <c r="H143" s="26"/>
      <c r="J143" s="1"/>
      <c r="K143" s="1"/>
    </row>
    <row r="144" spans="7:11" s="2" customFormat="1" ht="12.75" customHeight="1">
      <c r="G144" s="24"/>
      <c r="H144" s="26"/>
      <c r="J144" s="1"/>
      <c r="K144" s="1"/>
    </row>
    <row r="145" spans="7:11" s="2" customFormat="1" ht="12.75" customHeight="1">
      <c r="G145" s="24"/>
      <c r="H145" s="26"/>
      <c r="J145" s="1"/>
      <c r="K145" s="1"/>
    </row>
    <row r="146" spans="7:11" s="2" customFormat="1" ht="12.75">
      <c r="G146" s="24"/>
      <c r="H146" s="26"/>
      <c r="J146" s="1"/>
      <c r="K146" s="1"/>
    </row>
    <row r="147" spans="7:11" s="2" customFormat="1" ht="12.75">
      <c r="G147" s="1"/>
      <c r="H147" s="26"/>
      <c r="J147" s="1"/>
      <c r="K147" s="1"/>
    </row>
    <row r="148" spans="1:11" s="2" customFormat="1" ht="18">
      <c r="A148" s="75" t="s">
        <v>67</v>
      </c>
      <c r="D148" s="75"/>
      <c r="E148" s="75"/>
      <c r="F148" s="1"/>
      <c r="G148" s="1"/>
      <c r="H148" s="26"/>
      <c r="J148" s="1"/>
      <c r="K148" s="1"/>
    </row>
    <row r="149" spans="1:11" s="2" customFormat="1" ht="18">
      <c r="A149" s="75"/>
      <c r="D149" s="75"/>
      <c r="E149" s="75"/>
      <c r="F149" s="1"/>
      <c r="G149" s="1"/>
      <c r="H149" s="26"/>
      <c r="J149" s="1"/>
      <c r="K149" s="1"/>
    </row>
    <row r="150" spans="1:11" s="2" customFormat="1" ht="12.75" customHeight="1">
      <c r="A150" s="75"/>
      <c r="D150" s="75"/>
      <c r="E150" s="75"/>
      <c r="F150" s="1"/>
      <c r="G150" s="1"/>
      <c r="H150" s="26"/>
      <c r="J150" s="1"/>
      <c r="K150" s="1"/>
    </row>
    <row r="151" spans="1:11" s="2" customFormat="1" ht="12.75" customHeight="1">
      <c r="A151" s="75"/>
      <c r="C151" s="92" t="s">
        <v>121</v>
      </c>
      <c r="D151" s="75"/>
      <c r="E151" s="75"/>
      <c r="F151" s="1"/>
      <c r="G151" s="1"/>
      <c r="H151" s="26"/>
      <c r="J151" s="1"/>
      <c r="K151" s="1"/>
    </row>
    <row r="152" spans="4:11" s="2" customFormat="1" ht="12.75" customHeight="1">
      <c r="D152" s="1"/>
      <c r="E152" s="1"/>
      <c r="F152" s="1"/>
      <c r="G152" s="1"/>
      <c r="H152" s="26"/>
      <c r="J152" s="1"/>
      <c r="K152" s="1"/>
    </row>
    <row r="153" spans="1:11" s="2" customFormat="1" ht="12.75">
      <c r="A153" s="16"/>
      <c r="B153" s="16"/>
      <c r="C153" s="46" t="s">
        <v>31</v>
      </c>
      <c r="D153" s="71"/>
      <c r="E153" s="46" t="s">
        <v>30</v>
      </c>
      <c r="F153" s="47" t="s">
        <v>0</v>
      </c>
      <c r="H153" s="26"/>
      <c r="J153" s="1"/>
      <c r="K153" s="1"/>
    </row>
    <row r="154" spans="1:11" s="2" customFormat="1" ht="12.75" customHeight="1">
      <c r="A154" s="24"/>
      <c r="B154" s="24"/>
      <c r="C154" s="41"/>
      <c r="D154" s="20"/>
      <c r="E154" s="8"/>
      <c r="F154" s="9"/>
      <c r="H154" s="26"/>
      <c r="J154" s="1"/>
      <c r="K154" s="1"/>
    </row>
    <row r="155" spans="1:11" s="2" customFormat="1" ht="12.75" customHeight="1">
      <c r="A155" s="55"/>
      <c r="B155" s="55"/>
      <c r="C155" s="40" t="s">
        <v>73</v>
      </c>
      <c r="D155" s="72"/>
      <c r="E155" s="45">
        <v>0.4</v>
      </c>
      <c r="F155" s="6"/>
      <c r="H155" s="26"/>
      <c r="J155" s="1"/>
      <c r="K155" s="1"/>
    </row>
    <row r="156" spans="1:11" s="2" customFormat="1" ht="12.75" customHeight="1">
      <c r="A156" s="16"/>
      <c r="B156" s="16"/>
      <c r="C156" s="40"/>
      <c r="D156" s="19"/>
      <c r="E156" s="45"/>
      <c r="F156" s="7"/>
      <c r="H156" s="26"/>
      <c r="J156" s="1"/>
      <c r="K156" s="1"/>
    </row>
    <row r="157" spans="1:11" s="2" customFormat="1" ht="12.75" customHeight="1">
      <c r="A157" s="55"/>
      <c r="B157" s="55"/>
      <c r="C157" s="64" t="s">
        <v>71</v>
      </c>
      <c r="D157" s="73"/>
      <c r="E157" s="66">
        <v>0.6</v>
      </c>
      <c r="F157" s="12"/>
      <c r="H157" s="26"/>
      <c r="J157" s="1"/>
      <c r="K157" s="1"/>
    </row>
    <row r="158" spans="1:11" s="2" customFormat="1" ht="12.75">
      <c r="A158" s="16"/>
      <c r="B158" s="16"/>
      <c r="C158" s="1"/>
      <c r="D158" s="1"/>
      <c r="F158" s="3"/>
      <c r="H158" s="26"/>
      <c r="J158" s="1"/>
      <c r="K158" s="1"/>
    </row>
    <row r="159" spans="1:11" s="2" customFormat="1" ht="18">
      <c r="A159" s="16"/>
      <c r="B159" s="16"/>
      <c r="C159" s="74"/>
      <c r="D159" s="24"/>
      <c r="E159" s="16"/>
      <c r="F159" s="42">
        <f>ROUNDDOWN(IF(OR(F155=0,F157=0,F155&gt;4,F157&gt;4),0,(E155*F155)+(E157*F157)),1)</f>
        <v>0</v>
      </c>
      <c r="H159" s="26"/>
      <c r="J159" s="1"/>
      <c r="K159" s="1"/>
    </row>
    <row r="160" spans="7:11" s="2" customFormat="1" ht="12.75" customHeight="1">
      <c r="G160" s="24"/>
      <c r="H160" s="26"/>
      <c r="J160" s="1"/>
      <c r="K160" s="1"/>
    </row>
    <row r="161" spans="7:11" s="2" customFormat="1" ht="12.75">
      <c r="G161" s="24"/>
      <c r="H161" s="26"/>
      <c r="J161" s="1"/>
      <c r="K161" s="1"/>
    </row>
    <row r="162" spans="1:11" s="2" customFormat="1" ht="12.75" customHeight="1">
      <c r="A162" s="18"/>
      <c r="B162" s="18"/>
      <c r="C162" s="18"/>
      <c r="D162" s="18"/>
      <c r="E162" s="18"/>
      <c r="F162" s="18"/>
      <c r="G162" s="24"/>
      <c r="H162" s="26"/>
      <c r="J162" s="1"/>
      <c r="K162" s="1"/>
    </row>
    <row r="163" spans="1:11" s="2" customFormat="1" ht="12.75" customHeight="1">
      <c r="A163" s="16"/>
      <c r="B163" s="16"/>
      <c r="C163" s="24"/>
      <c r="D163" s="24"/>
      <c r="E163" s="25"/>
      <c r="F163" s="25"/>
      <c r="G163" s="24"/>
      <c r="H163" s="26"/>
      <c r="J163" s="1"/>
      <c r="K163" s="1"/>
    </row>
    <row r="164" spans="1:11" s="2" customFormat="1" ht="12.75">
      <c r="A164" s="16"/>
      <c r="B164" s="16"/>
      <c r="C164" s="24"/>
      <c r="D164" s="24"/>
      <c r="E164" s="25"/>
      <c r="F164" s="25"/>
      <c r="G164" s="24"/>
      <c r="H164" s="26"/>
      <c r="J164" s="1"/>
      <c r="K164" s="1"/>
    </row>
    <row r="165" spans="1:11" s="2" customFormat="1" ht="18">
      <c r="A165" s="16"/>
      <c r="B165" s="16"/>
      <c r="C165" s="92" t="s">
        <v>120</v>
      </c>
      <c r="D165" s="75"/>
      <c r="E165" s="75"/>
      <c r="F165" s="1"/>
      <c r="G165" s="24"/>
      <c r="H165" s="26"/>
      <c r="J165" s="1"/>
      <c r="K165" s="1"/>
    </row>
    <row r="166" spans="1:11" s="2" customFormat="1" ht="12.75">
      <c r="A166" s="16"/>
      <c r="B166" s="16"/>
      <c r="D166" s="1"/>
      <c r="E166" s="1"/>
      <c r="F166" s="1"/>
      <c r="G166" s="24"/>
      <c r="H166" s="26"/>
      <c r="J166" s="1"/>
      <c r="K166" s="1"/>
    </row>
    <row r="167" spans="1:11" s="2" customFormat="1" ht="12.75">
      <c r="A167" s="16"/>
      <c r="B167" s="16"/>
      <c r="C167" s="46" t="s">
        <v>31</v>
      </c>
      <c r="D167" s="71"/>
      <c r="E167" s="46" t="s">
        <v>30</v>
      </c>
      <c r="F167" s="47" t="s">
        <v>0</v>
      </c>
      <c r="G167" s="24"/>
      <c r="H167" s="26"/>
      <c r="J167" s="1"/>
      <c r="K167" s="1"/>
    </row>
    <row r="168" spans="1:11" s="2" customFormat="1" ht="12.75">
      <c r="A168" s="16"/>
      <c r="B168" s="16"/>
      <c r="C168" s="41"/>
      <c r="D168" s="20"/>
      <c r="E168" s="8"/>
      <c r="F168" s="9"/>
      <c r="G168" s="24"/>
      <c r="H168" s="26"/>
      <c r="J168" s="1"/>
      <c r="K168" s="1"/>
    </row>
    <row r="169" spans="1:11" s="2" customFormat="1" ht="12.75" customHeight="1">
      <c r="A169" s="16"/>
      <c r="B169" s="16"/>
      <c r="C169" s="40" t="s">
        <v>28</v>
      </c>
      <c r="D169" s="72"/>
      <c r="E169" s="45">
        <v>0.1</v>
      </c>
      <c r="F169" s="6"/>
      <c r="G169" s="24"/>
      <c r="H169" s="26"/>
      <c r="J169" s="1"/>
      <c r="K169" s="1"/>
    </row>
    <row r="170" spans="1:11" s="2" customFormat="1" ht="12.75">
      <c r="A170" s="16"/>
      <c r="B170" s="16"/>
      <c r="C170" s="39"/>
      <c r="D170" s="19"/>
      <c r="E170" s="4"/>
      <c r="F170" s="5"/>
      <c r="G170" s="24"/>
      <c r="H170" s="26"/>
      <c r="J170" s="1"/>
      <c r="K170" s="1"/>
    </row>
    <row r="171" spans="1:11" s="2" customFormat="1" ht="12.75" customHeight="1">
      <c r="A171" s="16"/>
      <c r="B171" s="16"/>
      <c r="C171" s="40" t="s">
        <v>29</v>
      </c>
      <c r="D171" s="72"/>
      <c r="E171" s="45">
        <v>0.1</v>
      </c>
      <c r="F171" s="6"/>
      <c r="G171" s="24"/>
      <c r="H171" s="26"/>
      <c r="J171" s="1"/>
      <c r="K171" s="1"/>
    </row>
    <row r="172" spans="1:11" s="2" customFormat="1" ht="12.75">
      <c r="A172" s="16"/>
      <c r="B172" s="16"/>
      <c r="C172" s="39"/>
      <c r="D172" s="19"/>
      <c r="E172" s="4"/>
      <c r="F172" s="5"/>
      <c r="G172" s="24"/>
      <c r="H172" s="26"/>
      <c r="J172" s="1"/>
      <c r="K172" s="1"/>
    </row>
    <row r="173" spans="1:11" s="2" customFormat="1" ht="12.75" customHeight="1">
      <c r="A173" s="16"/>
      <c r="B173" s="16"/>
      <c r="C173" s="40" t="s">
        <v>103</v>
      </c>
      <c r="D173" s="72"/>
      <c r="E173" s="45">
        <v>0.1</v>
      </c>
      <c r="F173" s="6"/>
      <c r="G173" s="24"/>
      <c r="H173" s="26"/>
      <c r="J173" s="1"/>
      <c r="K173" s="1"/>
    </row>
    <row r="174" spans="1:11" s="2" customFormat="1" ht="12.75">
      <c r="A174" s="16"/>
      <c r="B174" s="16"/>
      <c r="C174" s="39"/>
      <c r="D174" s="19"/>
      <c r="E174" s="4"/>
      <c r="F174" s="5"/>
      <c r="G174" s="24"/>
      <c r="H174" s="26"/>
      <c r="J174" s="1"/>
      <c r="K174" s="1"/>
    </row>
    <row r="175" spans="1:11" s="2" customFormat="1" ht="12.75" customHeight="1">
      <c r="A175" s="16"/>
      <c r="B175" s="16"/>
      <c r="C175" s="40" t="s">
        <v>104</v>
      </c>
      <c r="D175" s="72"/>
      <c r="E175" s="45">
        <v>0.1</v>
      </c>
      <c r="F175" s="6"/>
      <c r="G175" s="24"/>
      <c r="H175" s="26"/>
      <c r="J175" s="1"/>
      <c r="K175" s="1"/>
    </row>
    <row r="176" spans="1:11" s="2" customFormat="1" ht="12.75" customHeight="1">
      <c r="A176" s="16"/>
      <c r="B176" s="16"/>
      <c r="C176" s="40"/>
      <c r="D176" s="19"/>
      <c r="E176" s="45"/>
      <c r="F176" s="7"/>
      <c r="G176" s="24"/>
      <c r="H176" s="26"/>
      <c r="J176" s="1"/>
      <c r="K176" s="1"/>
    </row>
    <row r="177" spans="1:11" s="2" customFormat="1" ht="12.75" customHeight="1">
      <c r="A177" s="28"/>
      <c r="B177" s="28"/>
      <c r="C177" s="64" t="s">
        <v>71</v>
      </c>
      <c r="D177" s="73"/>
      <c r="E177" s="66">
        <v>0.6</v>
      </c>
      <c r="F177" s="12"/>
      <c r="G177" s="24"/>
      <c r="H177" s="26"/>
      <c r="J177" s="1"/>
      <c r="K177" s="1"/>
    </row>
    <row r="178" spans="1:11" s="2" customFormat="1" ht="12.75" customHeight="1">
      <c r="A178" s="16"/>
      <c r="B178" s="16"/>
      <c r="C178" s="1"/>
      <c r="D178" s="1"/>
      <c r="F178" s="3"/>
      <c r="G178" s="24"/>
      <c r="H178" s="26"/>
      <c r="J178" s="1"/>
      <c r="K178" s="1"/>
    </row>
    <row r="179" spans="1:11" s="2" customFormat="1" ht="12.75" customHeight="1">
      <c r="A179" s="16"/>
      <c r="B179" s="16"/>
      <c r="C179" s="74"/>
      <c r="D179" s="24"/>
      <c r="E179" s="16"/>
      <c r="F179" s="42">
        <f>ROUNDDOWN(IF(OR(F169=0,F171=0,F173=0,F175=0,F177=0,F169&gt;4,F171&gt;4,F173&gt;4,F175&gt;4,F177&gt;4),0,(E169*F169)+(E171*F171)+(E173*F173)+(E175*F175)+(E177*F177)),1)</f>
        <v>0</v>
      </c>
      <c r="G179" s="24"/>
      <c r="H179" s="26"/>
      <c r="J179" s="1"/>
      <c r="K179" s="1"/>
    </row>
    <row r="180" spans="1:11" s="2" customFormat="1" ht="12.75" customHeight="1">
      <c r="A180" s="56"/>
      <c r="B180" s="16"/>
      <c r="C180" s="16"/>
      <c r="D180" s="16"/>
      <c r="E180" s="17"/>
      <c r="F180" s="17"/>
      <c r="G180" s="24"/>
      <c r="H180" s="26"/>
      <c r="J180" s="1"/>
      <c r="K180" s="1"/>
    </row>
    <row r="181" spans="1:11" s="2" customFormat="1" ht="12.75" customHeight="1">
      <c r="A181" s="16"/>
      <c r="B181" s="16"/>
      <c r="C181" s="16"/>
      <c r="D181" s="16"/>
      <c r="E181" s="17"/>
      <c r="F181" s="17"/>
      <c r="G181" s="24"/>
      <c r="H181" s="26"/>
      <c r="J181" s="1"/>
      <c r="K181" s="1"/>
    </row>
    <row r="182" spans="1:11" s="2" customFormat="1" ht="12.75" customHeight="1">
      <c r="A182" s="16"/>
      <c r="B182" s="16"/>
      <c r="C182" s="16"/>
      <c r="D182" s="16"/>
      <c r="E182" s="17"/>
      <c r="F182" s="17"/>
      <c r="G182" s="24"/>
      <c r="H182" s="26"/>
      <c r="J182" s="1"/>
      <c r="K182" s="1"/>
    </row>
    <row r="183" spans="6:11" s="2" customFormat="1" ht="12.75" customHeight="1">
      <c r="F183" s="17"/>
      <c r="G183" s="24"/>
      <c r="H183" s="26"/>
      <c r="J183" s="1"/>
      <c r="K183" s="1"/>
    </row>
    <row r="184" spans="6:11" s="2" customFormat="1" ht="12.75" customHeight="1">
      <c r="F184" s="17"/>
      <c r="G184" s="24"/>
      <c r="H184" s="26"/>
      <c r="J184" s="1"/>
      <c r="K184" s="1"/>
    </row>
    <row r="185" spans="6:11" s="2" customFormat="1" ht="12.75" customHeight="1">
      <c r="F185" s="17"/>
      <c r="G185" s="24"/>
      <c r="H185" s="26"/>
      <c r="J185" s="1"/>
      <c r="K185" s="1"/>
    </row>
    <row r="186" spans="6:11" s="2" customFormat="1" ht="12.75">
      <c r="F186" s="18"/>
      <c r="G186" s="24"/>
      <c r="H186" s="26"/>
      <c r="J186" s="1"/>
      <c r="K186" s="1"/>
    </row>
    <row r="187" spans="6:11" s="2" customFormat="1" ht="12.75">
      <c r="F187" s="25"/>
      <c r="G187" s="24"/>
      <c r="H187" s="26"/>
      <c r="J187" s="1"/>
      <c r="K187" s="1"/>
    </row>
    <row r="188" spans="6:11" s="2" customFormat="1" ht="12.75">
      <c r="F188" s="18"/>
      <c r="G188" s="24"/>
      <c r="H188" s="26"/>
      <c r="J188" s="1"/>
      <c r="K188" s="1"/>
    </row>
    <row r="189" spans="6:11" s="2" customFormat="1" ht="12.75">
      <c r="F189" s="17"/>
      <c r="G189" s="24"/>
      <c r="H189" s="26"/>
      <c r="J189" s="1"/>
      <c r="K189" s="1"/>
    </row>
    <row r="190" spans="6:11" s="2" customFormat="1" ht="12.75">
      <c r="F190" s="18"/>
      <c r="G190" s="24"/>
      <c r="H190" s="26"/>
      <c r="J190" s="1"/>
      <c r="K190" s="1"/>
    </row>
    <row r="191" spans="6:11" s="2" customFormat="1" ht="12.75">
      <c r="F191" s="17"/>
      <c r="G191" s="24"/>
      <c r="H191" s="26"/>
      <c r="J191" s="1"/>
      <c r="K191" s="1"/>
    </row>
    <row r="192" spans="6:11" s="2" customFormat="1" ht="12.75">
      <c r="F192" s="52"/>
      <c r="G192" s="24"/>
      <c r="H192" s="26"/>
      <c r="J192" s="1"/>
      <c r="K192" s="1"/>
    </row>
    <row r="193" spans="6:11" s="2" customFormat="1" ht="12.75">
      <c r="F193" s="16"/>
      <c r="G193" s="24"/>
      <c r="H193" s="26"/>
      <c r="J193" s="1"/>
      <c r="K193" s="1"/>
    </row>
    <row r="194" spans="6:11" s="2" customFormat="1" ht="12.75">
      <c r="F194" s="16"/>
      <c r="G194" s="24"/>
      <c r="H194" s="26"/>
      <c r="J194" s="1"/>
      <c r="K194" s="1"/>
    </row>
    <row r="195" spans="6:11" s="2" customFormat="1" ht="12.75">
      <c r="F195" s="16"/>
      <c r="G195" s="24"/>
      <c r="H195" s="26"/>
      <c r="J195" s="1"/>
      <c r="K195" s="1"/>
    </row>
    <row r="196" spans="6:11" s="2" customFormat="1" ht="12.75">
      <c r="F196" s="3"/>
      <c r="G196" s="26"/>
      <c r="H196" s="26"/>
      <c r="J196" s="1"/>
      <c r="K196" s="1"/>
    </row>
    <row r="197" spans="6:7" ht="12.75">
      <c r="F197" s="17"/>
      <c r="G197" s="16"/>
    </row>
    <row r="198" spans="6:7" ht="12.75">
      <c r="F198" s="17"/>
      <c r="G198" s="16"/>
    </row>
    <row r="199" spans="1:7" ht="12.75">
      <c r="A199" s="16"/>
      <c r="B199" s="16"/>
      <c r="C199" s="17"/>
      <c r="D199" s="17"/>
      <c r="E199" s="16"/>
      <c r="F199" s="18"/>
      <c r="G199" s="16"/>
    </row>
    <row r="200" spans="1:7" ht="12.75">
      <c r="A200" s="24"/>
      <c r="B200" s="24"/>
      <c r="C200" s="24"/>
      <c r="D200" s="24"/>
      <c r="E200" s="25"/>
      <c r="F200" s="25"/>
      <c r="G200" s="16"/>
    </row>
    <row r="201" spans="1:7" ht="12.75">
      <c r="A201" s="55"/>
      <c r="B201" s="55"/>
      <c r="C201" s="55"/>
      <c r="D201" s="17"/>
      <c r="F201" s="18"/>
      <c r="G201" s="16"/>
    </row>
    <row r="202" spans="1:7" ht="12.75">
      <c r="A202" s="16"/>
      <c r="B202" s="16"/>
      <c r="C202" s="16"/>
      <c r="D202" s="17"/>
      <c r="E202" s="16"/>
      <c r="F202" s="18"/>
      <c r="G202" s="16"/>
    </row>
    <row r="203" spans="1:12" s="2" customFormat="1" ht="12.75">
      <c r="A203" s="55"/>
      <c r="B203" s="55"/>
      <c r="C203" s="55"/>
      <c r="D203" s="17"/>
      <c r="E203" s="16"/>
      <c r="F203" s="18"/>
      <c r="G203" s="16"/>
      <c r="H203" s="26"/>
      <c r="J203" s="1"/>
      <c r="K203" s="1"/>
      <c r="L203" s="1"/>
    </row>
    <row r="204" spans="1:12" s="2" customFormat="1" ht="12.75">
      <c r="A204" s="1"/>
      <c r="B204" s="16"/>
      <c r="C204" s="16"/>
      <c r="D204" s="16"/>
      <c r="E204" s="17"/>
      <c r="F204" s="17"/>
      <c r="G204" s="16"/>
      <c r="H204" s="26"/>
      <c r="J204" s="1"/>
      <c r="K204" s="1"/>
      <c r="L204" s="1"/>
    </row>
    <row r="205" spans="1:12" s="2" customFormat="1" ht="12.75">
      <c r="A205" s="1"/>
      <c r="B205" s="16"/>
      <c r="C205" s="16"/>
      <c r="D205" s="16"/>
      <c r="E205" s="32"/>
      <c r="F205" s="37"/>
      <c r="G205" s="25"/>
      <c r="H205" s="26"/>
      <c r="J205" s="1"/>
      <c r="K205" s="1"/>
      <c r="L205" s="1"/>
    </row>
    <row r="206" spans="1:12" s="2" customFormat="1" ht="12.75">
      <c r="A206" s="1"/>
      <c r="B206" s="1"/>
      <c r="C206" s="26"/>
      <c r="D206" s="26"/>
      <c r="E206" s="27"/>
      <c r="F206" s="27"/>
      <c r="G206" s="27"/>
      <c r="H206" s="26"/>
      <c r="J206" s="1"/>
      <c r="K206" s="1"/>
      <c r="L206" s="1"/>
    </row>
    <row r="207" spans="1:12" s="2" customFormat="1" ht="12.75">
      <c r="A207" s="1"/>
      <c r="B207" s="1"/>
      <c r="C207" s="1"/>
      <c r="D207" s="1"/>
      <c r="E207" s="3"/>
      <c r="F207" s="3"/>
      <c r="G207" s="27"/>
      <c r="H207" s="26"/>
      <c r="J207" s="1"/>
      <c r="K207" s="1"/>
      <c r="L207" s="1"/>
    </row>
    <row r="208" spans="1:12" s="2" customFormat="1" ht="12.75">
      <c r="A208" s="1"/>
      <c r="B208" s="1"/>
      <c r="C208" s="1"/>
      <c r="D208" s="1"/>
      <c r="E208" s="3"/>
      <c r="F208" s="3"/>
      <c r="G208" s="27"/>
      <c r="H208" s="26"/>
      <c r="J208" s="1"/>
      <c r="K208" s="1"/>
      <c r="L208" s="1"/>
    </row>
    <row r="209" spans="1:12" s="2" customFormat="1" ht="12.75">
      <c r="A209" s="1"/>
      <c r="B209" s="1"/>
      <c r="C209" s="1"/>
      <c r="D209" s="1"/>
      <c r="E209" s="3"/>
      <c r="F209" s="3"/>
      <c r="G209" s="27"/>
      <c r="H209" s="26"/>
      <c r="J209" s="1"/>
      <c r="K209" s="1"/>
      <c r="L209" s="1"/>
    </row>
    <row r="210" spans="1:12" s="2" customFormat="1" ht="12.75" customHeight="1">
      <c r="A210" s="1"/>
      <c r="B210" s="1"/>
      <c r="C210" s="1"/>
      <c r="D210" s="1"/>
      <c r="E210" s="3"/>
      <c r="F210" s="3"/>
      <c r="G210" s="27"/>
      <c r="H210" s="26"/>
      <c r="J210" s="1"/>
      <c r="K210" s="1"/>
      <c r="L210" s="1"/>
    </row>
    <row r="211" spans="1:12" s="2" customFormat="1" ht="12.75" customHeight="1">
      <c r="A211" s="1"/>
      <c r="B211" s="1"/>
      <c r="C211" s="1"/>
      <c r="D211" s="1"/>
      <c r="E211" s="3"/>
      <c r="F211" s="3"/>
      <c r="G211" s="27"/>
      <c r="H211" s="26"/>
      <c r="J211" s="1"/>
      <c r="K211" s="1"/>
      <c r="L211" s="1"/>
    </row>
    <row r="212" spans="1:12" s="2" customFormat="1" ht="12.75" customHeight="1">
      <c r="A212" s="1"/>
      <c r="B212" s="1"/>
      <c r="C212" s="1"/>
      <c r="D212" s="1"/>
      <c r="E212" s="3"/>
      <c r="F212" s="3"/>
      <c r="G212" s="27"/>
      <c r="H212" s="26"/>
      <c r="J212" s="1"/>
      <c r="K212" s="1"/>
      <c r="L212" s="1"/>
    </row>
    <row r="213" spans="1:12" s="2" customFormat="1" ht="12.75" customHeight="1">
      <c r="A213" s="1"/>
      <c r="B213" s="1"/>
      <c r="C213" s="1"/>
      <c r="D213" s="1"/>
      <c r="E213" s="1"/>
      <c r="F213" s="1"/>
      <c r="G213" s="27"/>
      <c r="H213" s="26"/>
      <c r="J213" s="1"/>
      <c r="K213" s="1"/>
      <c r="L213" s="1"/>
    </row>
    <row r="214" spans="1:12" s="2" customFormat="1" ht="12.75" customHeight="1">
      <c r="A214" s="1"/>
      <c r="B214" s="1"/>
      <c r="C214" s="1"/>
      <c r="D214" s="1"/>
      <c r="E214" s="1"/>
      <c r="F214" s="1"/>
      <c r="G214" s="27"/>
      <c r="H214" s="26"/>
      <c r="J214" s="1"/>
      <c r="K214" s="1"/>
      <c r="L214" s="1"/>
    </row>
    <row r="215" spans="1:12" s="2" customFormat="1" ht="12.75" customHeight="1">
      <c r="A215" s="1"/>
      <c r="B215" s="1"/>
      <c r="C215" s="26"/>
      <c r="D215" s="26"/>
      <c r="E215" s="26"/>
      <c r="F215" s="27"/>
      <c r="G215" s="27"/>
      <c r="H215" s="26"/>
      <c r="J215" s="1"/>
      <c r="K215" s="1"/>
      <c r="L215" s="1"/>
    </row>
    <row r="216" spans="1:12" s="2" customFormat="1" ht="12.75" customHeight="1">
      <c r="A216" s="1"/>
      <c r="B216" s="1"/>
      <c r="C216" s="26"/>
      <c r="D216" s="26"/>
      <c r="E216" s="26"/>
      <c r="F216" s="27"/>
      <c r="G216" s="27"/>
      <c r="H216" s="26"/>
      <c r="J216" s="1"/>
      <c r="K216" s="1"/>
      <c r="L216" s="1"/>
    </row>
    <row r="217" spans="1:12" s="2" customFormat="1" ht="12.75" customHeight="1">
      <c r="A217" s="1"/>
      <c r="B217" s="1"/>
      <c r="C217" s="26"/>
      <c r="D217" s="26"/>
      <c r="E217" s="26"/>
      <c r="F217" s="27"/>
      <c r="G217" s="27"/>
      <c r="H217" s="26"/>
      <c r="J217" s="1"/>
      <c r="K217" s="1"/>
      <c r="L217" s="1"/>
    </row>
    <row r="218" spans="1:12" s="2" customFormat="1" ht="12.75">
      <c r="A218" s="1"/>
      <c r="B218" s="1"/>
      <c r="C218" s="26"/>
      <c r="D218" s="26"/>
      <c r="E218" s="26"/>
      <c r="F218" s="27"/>
      <c r="G218" s="27"/>
      <c r="H218" s="26"/>
      <c r="J218" s="1"/>
      <c r="K218" s="1"/>
      <c r="L218" s="1"/>
    </row>
    <row r="219" spans="1:12" s="2" customFormat="1" ht="12.75" customHeight="1">
      <c r="A219" s="1"/>
      <c r="B219" s="1"/>
      <c r="C219" s="26"/>
      <c r="D219" s="26"/>
      <c r="E219" s="26"/>
      <c r="F219" s="27"/>
      <c r="G219" s="27"/>
      <c r="H219" s="26"/>
      <c r="J219" s="1"/>
      <c r="K219" s="1"/>
      <c r="L219" s="1"/>
    </row>
    <row r="220" spans="1:12" s="2" customFormat="1" ht="12.75" customHeight="1">
      <c r="A220" s="1"/>
      <c r="B220" s="1"/>
      <c r="C220" s="26"/>
      <c r="D220" s="26"/>
      <c r="E220" s="26"/>
      <c r="F220" s="27"/>
      <c r="G220" s="27"/>
      <c r="H220" s="26"/>
      <c r="J220" s="1"/>
      <c r="K220" s="1"/>
      <c r="L220" s="1"/>
    </row>
    <row r="221" spans="1:12" s="2" customFormat="1" ht="12.75" customHeight="1">
      <c r="A221" s="1"/>
      <c r="B221" s="1"/>
      <c r="C221" s="26"/>
      <c r="D221" s="26"/>
      <c r="E221" s="26"/>
      <c r="F221" s="27"/>
      <c r="G221" s="27"/>
      <c r="H221" s="26"/>
      <c r="J221" s="1"/>
      <c r="K221" s="1"/>
      <c r="L221" s="1"/>
    </row>
    <row r="222" spans="1:12" s="2" customFormat="1" ht="12.75" customHeight="1">
      <c r="A222" s="1"/>
      <c r="B222" s="1"/>
      <c r="C222" s="26"/>
      <c r="D222" s="26"/>
      <c r="E222" s="26"/>
      <c r="F222" s="27"/>
      <c r="G222" s="27"/>
      <c r="H222" s="26"/>
      <c r="J222" s="1"/>
      <c r="K222" s="1"/>
      <c r="L222" s="1"/>
    </row>
    <row r="223" spans="1:12" s="2" customFormat="1" ht="12.75" customHeight="1">
      <c r="A223" s="1"/>
      <c r="B223" s="1"/>
      <c r="C223" s="26"/>
      <c r="D223" s="26"/>
      <c r="E223" s="26"/>
      <c r="F223" s="27"/>
      <c r="G223" s="27"/>
      <c r="H223" s="26"/>
      <c r="J223" s="1"/>
      <c r="K223" s="1"/>
      <c r="L223" s="1"/>
    </row>
    <row r="224" spans="1:12" s="2" customFormat="1" ht="12.75" customHeight="1">
      <c r="A224" s="1"/>
      <c r="B224" s="1"/>
      <c r="C224" s="26"/>
      <c r="D224" s="26"/>
      <c r="E224" s="26"/>
      <c r="F224" s="27"/>
      <c r="G224" s="27"/>
      <c r="H224" s="26"/>
      <c r="J224" s="1"/>
      <c r="K224" s="1"/>
      <c r="L224" s="1"/>
    </row>
    <row r="225" spans="1:12" s="2" customFormat="1" ht="12.75" customHeight="1">
      <c r="A225" s="1"/>
      <c r="B225" s="1"/>
      <c r="C225" s="26"/>
      <c r="D225" s="26"/>
      <c r="E225" s="26"/>
      <c r="F225" s="27"/>
      <c r="G225" s="27"/>
      <c r="H225" s="26"/>
      <c r="J225" s="1"/>
      <c r="K225" s="1"/>
      <c r="L225" s="1"/>
    </row>
    <row r="226" spans="1:12" s="2" customFormat="1" ht="12.75" customHeight="1">
      <c r="A226" s="1"/>
      <c r="B226" s="1"/>
      <c r="C226" s="26"/>
      <c r="D226" s="26"/>
      <c r="E226" s="26"/>
      <c r="F226" s="27"/>
      <c r="G226" s="27"/>
      <c r="H226" s="26"/>
      <c r="J226" s="1"/>
      <c r="K226" s="1"/>
      <c r="L226" s="1"/>
    </row>
    <row r="227" spans="1:12" s="2" customFormat="1" ht="12.75">
      <c r="A227" s="1"/>
      <c r="B227" s="1"/>
      <c r="C227" s="26"/>
      <c r="D227" s="26"/>
      <c r="E227" s="26"/>
      <c r="F227" s="27"/>
      <c r="G227" s="27"/>
      <c r="H227" s="26"/>
      <c r="J227" s="1"/>
      <c r="K227" s="1"/>
      <c r="L227" s="1"/>
    </row>
    <row r="228" spans="7:12" s="2" customFormat="1" ht="12.75" customHeight="1">
      <c r="G228" s="27"/>
      <c r="H228" s="26"/>
      <c r="J228" s="1"/>
      <c r="K228" s="1"/>
      <c r="L228" s="1"/>
    </row>
    <row r="229" spans="7:12" s="2" customFormat="1" ht="12.75" customHeight="1">
      <c r="G229" s="27"/>
      <c r="H229" s="26"/>
      <c r="J229" s="1"/>
      <c r="K229" s="1"/>
      <c r="L229" s="1"/>
    </row>
    <row r="230" spans="7:12" s="2" customFormat="1" ht="12.75" customHeight="1">
      <c r="G230" s="27"/>
      <c r="H230" s="26"/>
      <c r="J230" s="1"/>
      <c r="K230" s="1"/>
      <c r="L230" s="1"/>
    </row>
    <row r="231" spans="7:12" s="2" customFormat="1" ht="12.75" customHeight="1">
      <c r="G231" s="27"/>
      <c r="H231" s="26"/>
      <c r="J231" s="1"/>
      <c r="K231" s="1"/>
      <c r="L231" s="1"/>
    </row>
    <row r="232" spans="7:12" s="2" customFormat="1" ht="12.75" customHeight="1">
      <c r="G232" s="27"/>
      <c r="H232" s="26"/>
      <c r="J232" s="1"/>
      <c r="K232" s="1"/>
      <c r="L232" s="1"/>
    </row>
    <row r="233" spans="7:12" s="2" customFormat="1" ht="12.75" customHeight="1">
      <c r="G233" s="27"/>
      <c r="H233" s="26"/>
      <c r="J233" s="1"/>
      <c r="K233" s="1"/>
      <c r="L233" s="1"/>
    </row>
    <row r="234" spans="7:12" s="2" customFormat="1" ht="12.75" customHeight="1">
      <c r="G234" s="27"/>
      <c r="H234" s="26"/>
      <c r="J234" s="1"/>
      <c r="K234" s="1"/>
      <c r="L234" s="1"/>
    </row>
    <row r="235" spans="7:12" s="2" customFormat="1" ht="12.75" customHeight="1">
      <c r="G235" s="27"/>
      <c r="H235" s="26"/>
      <c r="J235" s="1"/>
      <c r="K235" s="1"/>
      <c r="L235" s="1"/>
    </row>
    <row r="236" spans="7:12" s="2" customFormat="1" ht="12.75" customHeight="1">
      <c r="G236" s="27"/>
      <c r="H236" s="26"/>
      <c r="J236" s="1"/>
      <c r="K236" s="1"/>
      <c r="L236" s="1"/>
    </row>
    <row r="237" spans="7:12" s="2" customFormat="1" ht="12.75" customHeight="1">
      <c r="G237" s="27"/>
      <c r="H237" s="26"/>
      <c r="J237" s="1"/>
      <c r="K237" s="1"/>
      <c r="L237" s="1"/>
    </row>
    <row r="238" spans="1:12" s="2" customFormat="1" ht="12.75" customHeight="1">
      <c r="A238" s="1"/>
      <c r="B238" s="1"/>
      <c r="C238" s="1"/>
      <c r="D238" s="1"/>
      <c r="E238" s="1"/>
      <c r="F238" s="1"/>
      <c r="G238" s="27"/>
      <c r="H238" s="26"/>
      <c r="J238" s="1"/>
      <c r="K238" s="1"/>
      <c r="L238" s="1"/>
    </row>
    <row r="239" spans="1:12" s="2" customFormat="1" ht="12.75" customHeight="1">
      <c r="A239" s="1"/>
      <c r="B239" s="1"/>
      <c r="C239" s="1"/>
      <c r="D239" s="1"/>
      <c r="E239" s="1"/>
      <c r="F239" s="1"/>
      <c r="G239" s="27"/>
      <c r="H239" s="26"/>
      <c r="J239" s="1"/>
      <c r="K239" s="1"/>
      <c r="L239" s="1"/>
    </row>
    <row r="240" spans="1:12" s="2" customFormat="1" ht="12.75" customHeight="1">
      <c r="A240" s="1"/>
      <c r="B240" s="1"/>
      <c r="C240" s="1"/>
      <c r="D240" s="1"/>
      <c r="E240" s="1"/>
      <c r="F240" s="1"/>
      <c r="G240" s="27"/>
      <c r="H240" s="26"/>
      <c r="J240" s="1"/>
      <c r="K240" s="1"/>
      <c r="L240" s="1"/>
    </row>
    <row r="241" spans="1:12" s="2" customFormat="1" ht="12.75" customHeight="1">
      <c r="A241" s="1"/>
      <c r="B241" s="1"/>
      <c r="C241" s="1"/>
      <c r="D241" s="1"/>
      <c r="E241" s="1"/>
      <c r="F241" s="1"/>
      <c r="G241" s="27"/>
      <c r="H241" s="26"/>
      <c r="J241" s="1"/>
      <c r="K241" s="1"/>
      <c r="L241" s="1"/>
    </row>
    <row r="242" spans="1:12" s="2" customFormat="1" ht="12.75">
      <c r="A242" s="1"/>
      <c r="B242" s="1"/>
      <c r="C242" s="26"/>
      <c r="D242" s="26"/>
      <c r="E242" s="26"/>
      <c r="F242" s="27"/>
      <c r="G242" s="27"/>
      <c r="H242" s="26"/>
      <c r="J242" s="1"/>
      <c r="K242" s="1"/>
      <c r="L242" s="1"/>
    </row>
    <row r="243" spans="1:12" s="2" customFormat="1" ht="12.75">
      <c r="A243" s="1"/>
      <c r="B243" s="1"/>
      <c r="C243" s="26"/>
      <c r="D243" s="26"/>
      <c r="E243" s="26"/>
      <c r="F243" s="27"/>
      <c r="G243" s="27"/>
      <c r="H243" s="26"/>
      <c r="J243" s="1"/>
      <c r="K243" s="1"/>
      <c r="L243" s="1"/>
    </row>
    <row r="244" spans="1:12" s="2" customFormat="1" ht="12.75">
      <c r="A244" s="1"/>
      <c r="B244" s="1"/>
      <c r="C244" s="26"/>
      <c r="D244" s="26"/>
      <c r="E244" s="26"/>
      <c r="F244" s="27"/>
      <c r="G244" s="27"/>
      <c r="H244" s="26"/>
      <c r="J244" s="1"/>
      <c r="K244" s="1"/>
      <c r="L244" s="1"/>
    </row>
    <row r="245" spans="3:6" ht="12.75">
      <c r="C245" s="26"/>
      <c r="D245" s="26"/>
      <c r="E245" s="26"/>
      <c r="F245" s="27"/>
    </row>
    <row r="246" spans="3:6" ht="12.75">
      <c r="C246" s="26"/>
      <c r="D246" s="26"/>
      <c r="E246" s="26"/>
      <c r="F246" s="27"/>
    </row>
    <row r="247" spans="3:6" ht="12.75">
      <c r="C247" s="26"/>
      <c r="D247" s="26"/>
      <c r="E247" s="26"/>
      <c r="F247" s="27"/>
    </row>
    <row r="248" spans="3:6" ht="12.75">
      <c r="C248" s="26"/>
      <c r="D248" s="26"/>
      <c r="E248" s="26"/>
      <c r="F248" s="27"/>
    </row>
    <row r="249" spans="3:6" ht="12.75">
      <c r="C249" s="26"/>
      <c r="D249" s="26"/>
      <c r="E249" s="26"/>
      <c r="F249" s="27"/>
    </row>
    <row r="250" spans="3:6" ht="12.75">
      <c r="C250" s="26"/>
      <c r="D250" s="26"/>
      <c r="E250" s="26"/>
      <c r="F250" s="27"/>
    </row>
    <row r="251" spans="3:6" ht="12.75">
      <c r="C251" s="26"/>
      <c r="D251" s="26"/>
      <c r="E251" s="26"/>
      <c r="F251" s="27"/>
    </row>
    <row r="252" spans="3:6" ht="12.75">
      <c r="C252" s="26"/>
      <c r="D252" s="26"/>
      <c r="E252" s="26"/>
      <c r="F252" s="27"/>
    </row>
    <row r="253" spans="3:6" ht="12.75">
      <c r="C253" s="26"/>
      <c r="D253" s="26"/>
      <c r="E253" s="26"/>
      <c r="F253" s="27"/>
    </row>
    <row r="254" spans="3:6" ht="12.75">
      <c r="C254" s="26"/>
      <c r="D254" s="26"/>
      <c r="E254" s="26"/>
      <c r="F254" s="27"/>
    </row>
  </sheetData>
  <sheetProtection/>
  <mergeCells count="2">
    <mergeCell ref="A1:F1"/>
    <mergeCell ref="A3:F3"/>
  </mergeCells>
  <dataValidations count="1">
    <dataValidation type="decimal" allowBlank="1" showInputMessage="1" showErrorMessage="1" errorTitle="Ungültige Eingabe" error="Alle Teilnoten müssen mindestens 4,0 sein!" sqref="F14 F25 F36 F58 F70 F92 F104 F116 F140 F155 F16 F27 F38 F60 F72 F94 F106 F118 F157 F175 F177 F169 F171 F173">
      <formula1>1</formula1>
      <formula2>4</formula2>
    </dataValidation>
  </dataValidations>
  <printOptions horizontalCentered="1"/>
  <pageMargins left="0.7874015748031497" right="0.7874015748031497" top="0.3937007874015748" bottom="0.3937007874015748"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Internet</dc:creator>
  <cp:keywords/>
  <dc:description/>
  <cp:lastModifiedBy>Servicezimmer</cp:lastModifiedBy>
  <cp:lastPrinted>2012-04-06T17:16:14Z</cp:lastPrinted>
  <dcterms:created xsi:type="dcterms:W3CDTF">2007-03-01T14:39:24Z</dcterms:created>
  <dcterms:modified xsi:type="dcterms:W3CDTF">2022-05-24T13:27:56Z</dcterms:modified>
  <cp:category/>
  <cp:version/>
  <cp:contentType/>
  <cp:contentStatus/>
</cp:coreProperties>
</file>